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yandresr\Desktop\CONVIVENCIA Y SEGURIDAD\INFORMES DE CONTRATACION\"/>
    </mc:Choice>
  </mc:AlternateContent>
  <xr:revisionPtr revIDLastSave="0" documentId="10_ncr:8100000_{BF61F3CC-2AAC-4AF9-BDA2-4EB4BC894AE0}" xr6:coauthVersionLast="34" xr6:coauthVersionMax="34" xr10:uidLastSave="{00000000-0000-0000-0000-000000000000}"/>
  <bookViews>
    <workbookView xWindow="0" yWindow="0" windowWidth="19440" windowHeight="11025" activeTab="6" xr2:uid="{00000000-000D-0000-FFFF-FFFF00000000}"/>
  </bookViews>
  <sheets>
    <sheet name="ENERO" sheetId="27" r:id="rId1"/>
    <sheet name="FEBRERO" sheetId="34" r:id="rId2"/>
    <sheet name="MARZO" sheetId="35" r:id="rId3"/>
    <sheet name="ABRIL" sheetId="37" r:id="rId4"/>
    <sheet name="MAYO " sheetId="36" r:id="rId5"/>
    <sheet name="JUNIO" sheetId="38" r:id="rId6"/>
    <sheet name="JULIO" sheetId="39" r:id="rId7"/>
    <sheet name="Hoja2" sheetId="19" state="hidden" r:id="rId8"/>
    <sheet name="Hoja3" sheetId="20"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39" l="1"/>
  <c r="D41" i="39"/>
  <c r="D33" i="39" l="1"/>
  <c r="D138" i="39" l="1"/>
  <c r="D128" i="39"/>
  <c r="D123" i="39"/>
  <c r="D119" i="39"/>
  <c r="D113" i="39"/>
  <c r="D139" i="39" l="1"/>
  <c r="D71" i="38"/>
  <c r="D24" i="38" l="1"/>
  <c r="D88" i="38"/>
  <c r="D110" i="38"/>
  <c r="D120" i="38"/>
  <c r="D101" i="38"/>
  <c r="D36" i="38" l="1"/>
  <c r="D105" i="38"/>
  <c r="D121" i="38" l="1"/>
  <c r="D122" i="38" s="1"/>
  <c r="D21" i="37"/>
  <c r="D86" i="36" l="1"/>
  <c r="D73" i="36"/>
  <c r="D23" i="36"/>
  <c r="D64" i="36" l="1"/>
  <c r="D85" i="37" l="1"/>
  <c r="D76" i="37"/>
  <c r="D72" i="37"/>
  <c r="D68" i="37"/>
  <c r="D64" i="37"/>
  <c r="D58" i="37"/>
  <c r="D25" i="37"/>
  <c r="D86" i="37" l="1"/>
  <c r="D98" i="36"/>
  <c r="D27" i="36" l="1"/>
  <c r="D81" i="36" l="1"/>
  <c r="D77" i="36"/>
  <c r="D99" i="36"/>
  <c r="D57" i="35" l="1"/>
  <c r="D20" i="35"/>
  <c r="D91" i="34" l="1"/>
  <c r="D23" i="34"/>
  <c r="D61" i="35" l="1"/>
  <c r="D64" i="35" s="1"/>
  <c r="D89" i="34"/>
  <c r="D73" i="34"/>
  <c r="D60" i="34"/>
  <c r="D89" i="27" l="1"/>
  <c r="D22" i="27"/>
  <c r="D91" i="27" s="1"/>
  <c r="D60" i="27"/>
  <c r="D73" i="27"/>
</calcChain>
</file>

<file path=xl/sharedStrings.xml><?xml version="1.0" encoding="utf-8"?>
<sst xmlns="http://schemas.openxmlformats.org/spreadsheetml/2006/main" count="1641" uniqueCount="367">
  <si>
    <t xml:space="preserve">N° CONTRATO </t>
  </si>
  <si>
    <t xml:space="preserve">ADELAIDA MARIA SATIZABAL VACA </t>
  </si>
  <si>
    <t>MIGUEL HERNANDO MONTES ZAPATA                16.888.191-8</t>
  </si>
  <si>
    <t>LUIS CARLOS MURILLO CANDAMIL                                 16.352.283-6</t>
  </si>
  <si>
    <t>JOSE DAVID PEÑA CAMPAZ                                  1.143.836.947-8</t>
  </si>
  <si>
    <t>JUAN PABLO PARRA PERLAZA                                   16.933.608</t>
  </si>
  <si>
    <t>OBJETO</t>
  </si>
  <si>
    <t>CONTRATISTA</t>
  </si>
  <si>
    <t>ALEXANDRA GALEANO VELEZ         31.977.430</t>
  </si>
  <si>
    <t>ANA MILENA MORALES DAVILA              66.708.003</t>
  </si>
  <si>
    <t>JORGE ANDRES CADENA DIUSA                    6.322.398</t>
  </si>
  <si>
    <t>FERNANDO BENITEZ MONTESDEOCA      16.602.400</t>
  </si>
  <si>
    <t>CRISTHIAN ALEXIS TIGREROS PLAZA       1.112.957.293</t>
  </si>
  <si>
    <t>MABEL LILIANA FLOREZ GOMEZ 29.663.735-5</t>
  </si>
  <si>
    <t>CARLOS ALBERTO VILLAREAL GOMEZ        94.499.319</t>
  </si>
  <si>
    <t>FRANCISCO JAVIER GIRALDO NARVAEZ    16.765.350</t>
  </si>
  <si>
    <t>DIANA MARIA MARTINEZ RENZA              31.480.986</t>
  </si>
  <si>
    <t>LUIS HERNANDO JIMENEZ IBARRA                                  1.107.041.292</t>
  </si>
  <si>
    <t>EUNICE CASTRO CRESPO                      31.267.491</t>
  </si>
  <si>
    <r>
      <t xml:space="preserve">070-18-11-0788       </t>
    </r>
    <r>
      <rPr>
        <sz val="8"/>
        <rFont val="Calibri"/>
        <family val="2"/>
        <scheme val="minor"/>
      </rPr>
      <t>05-01-2018</t>
    </r>
  </si>
  <si>
    <r>
      <t xml:space="preserve">070-18-11-0790         </t>
    </r>
    <r>
      <rPr>
        <sz val="8"/>
        <rFont val="Calibri"/>
        <family val="2"/>
        <scheme val="minor"/>
      </rPr>
      <t>05-01-2018</t>
    </r>
  </si>
  <si>
    <t xml:space="preserve">DENTRO DEL PROYECTO “APOYO AL PROCESO DE SOPORTE PARA GARANTIZAR LOS SERVICIOS DE SEGURIDAD Y CONVIVENCIA CIUDADANA EN EL VALLE DEL CAUCA", SE REQUIERE CONTRATAR LA PRESTACION DE SERVICIOS PROFESIONALES COMO ADMINISTRADOR DE EMPRESAS ESPECIALIZADO, PARA BRINDAR APOYO EN TODAS LAS ACTUACIONES PRESUPUESTALES Y FINANCIERAS QUE SE ADELANTEN EN LA SECRETARIA EN DESARROLLO DE LA CONVIVENCIA Y SEGURIDAD CIUDADANA Y EN ESPECIAL EN LAS ACTIVIDADES DESARROLLADAS DENTRO DEL PROYECTO. </t>
  </si>
  <si>
    <r>
      <t xml:space="preserve">070-18-11-0787            </t>
    </r>
    <r>
      <rPr>
        <sz val="8"/>
        <rFont val="Calibri"/>
        <family val="2"/>
        <scheme val="minor"/>
      </rPr>
      <t>05-01-2017</t>
    </r>
  </si>
  <si>
    <r>
      <t xml:space="preserve">070-18-11-0791         </t>
    </r>
    <r>
      <rPr>
        <sz val="8"/>
        <rFont val="Calibri"/>
        <family val="2"/>
        <scheme val="minor"/>
      </rPr>
      <t>05-01-2018</t>
    </r>
  </si>
  <si>
    <r>
      <t xml:space="preserve">070-18-11-0792         </t>
    </r>
    <r>
      <rPr>
        <sz val="8"/>
        <rFont val="Calibri"/>
        <family val="2"/>
        <scheme val="minor"/>
      </rPr>
      <t>05-01-2018</t>
    </r>
  </si>
  <si>
    <t xml:space="preserve">DENTRO DEL PROYECTO DENOMINADO !APOYO AL PROCESO DE SOPORTE PARA GARANTIZAR LOS SERVICIOS DE SEGURIDAD Y CONVIVENCIA CIUDADANA EN EL VALLE DEL CAUCA"., SE REQUIERE CONTRATAR LA PRESTACION DE SERVICIOS PROFESIONALES DE UN ECONOMISTA ESPECIALIZADO PARA EL APOYAR EN LA ESTRUTURACION DE PROYECTOS DE LA SECRETARIA DE CONVIVENCIA Y SEGURIDAD CIUDADANA EN ESPECIAL LOS DERIVADOS DEL PROYECTO. </t>
  </si>
  <si>
    <t>EDWARD ALEXIS MARQUEZ MICOLTA  1.130.599.020</t>
  </si>
  <si>
    <r>
      <t xml:space="preserve">070-18-11-0794        </t>
    </r>
    <r>
      <rPr>
        <sz val="8"/>
        <rFont val="Calibri"/>
        <family val="2"/>
        <scheme val="minor"/>
      </rPr>
      <t>05-01-2018</t>
    </r>
  </si>
  <si>
    <r>
      <t xml:space="preserve">070-18-11-0796        </t>
    </r>
    <r>
      <rPr>
        <sz val="8"/>
        <rFont val="Calibri"/>
        <family val="2"/>
        <scheme val="minor"/>
      </rPr>
      <t>05-01-2018</t>
    </r>
  </si>
  <si>
    <t xml:space="preserve">
DENTRO DEL PROYECTO “APOYO AL PROCESO DE SOPORTE PARA GARANTIZAR LOS SERVICIOS DE SEGURIDAD Y CONVIVENCIA CIUDADANA EN EL VALLE DEL CAUCA", SE REQUIERE CONTRATAR LA PRESTACION DE SERVICIOS PROFESIONALES COMO INGENIERO ESPECIALIZADO, CON EXPERIENCIA EN DESARROLLO DE SOFTWARE PARA BRINDAR APOYO EN LA ASESORIA DE TODAS LAS ACTUACIONES QUE SE ADELANTEN EN CUMPLIMIENTO DE LA ORDENANZA 425 DE AGOSTO 1 DE 2016 Y ORDENANZA 454 DE JULIO 12 DE 2017 Y SUS DECRETOS REGLAMENTARIOS  DE LA TASA ESPECIAL DE  CONVIVENCIA Y SEGURIDAD CIUDADANA Y EN ESPECIAL EN LAS ACTIVIDADES DESARROLLADAS DENTRO DEL PROYECTO. </t>
  </si>
  <si>
    <r>
      <t xml:space="preserve">070-18-11-0821        </t>
    </r>
    <r>
      <rPr>
        <sz val="8"/>
        <rFont val="Calibri"/>
        <family val="2"/>
        <scheme val="minor"/>
      </rPr>
      <t>05-01-2018</t>
    </r>
  </si>
  <si>
    <t>ARMANDO JOSE MEDINA SCARPETTA                         16.786.792</t>
  </si>
  <si>
    <t>DENTRO DEL PROYECTO DENOMINADO "APOYO AL PROCESO DE SOPORTE PARA GARANTIZAR LOS SERVICIOS DE SEGURIDAD Y CONVIVENCIA CIUDADANA EN EL VALLE DEL CAUCA"., SE REQUIERE CONTRATAR LA PRESTACION DE SERVICIOS PROFESIONALES COMO ASESOR EN LA SECRETARIA DE CONVIVENCIA Y SEGURIDAD CIUDADANA DEL DEPARTAMENTO.</t>
  </si>
  <si>
    <t>ELIANA SANCHEZ ESPINAL                                  66.957.884</t>
  </si>
  <si>
    <r>
      <t xml:space="preserve">070-18-11-0822       </t>
    </r>
    <r>
      <rPr>
        <sz val="8"/>
        <rFont val="Calibri"/>
        <family val="2"/>
        <scheme val="minor"/>
      </rPr>
      <t>05-01-2018</t>
    </r>
  </si>
  <si>
    <t>ISABEL GUERRERO GARCIA                    31.567.533</t>
  </si>
  <si>
    <t xml:space="preserve">DENTRO DEL PROYECTO DENOMINADO "APOYO AL PROCESO DE SOPORTE PARA GARANTIZAR LOS SERVICIOS DE SEGURIDAD Y CONVIVENCIA CIUDADANA EN EL VALLE DEL CAUCA", SE REQUIERE CONTRATAR LA PRESTACION DE SERVICIOS PROFESIONALES COMO ADMINISTRADORA DE EMPRESAS, EN LA SECRETARIA DE CONVIVENCIA Y SEGURIDAD CIUDADANA. </t>
  </si>
  <si>
    <r>
      <t xml:space="preserve">070-18-11-0823            </t>
    </r>
    <r>
      <rPr>
        <sz val="8"/>
        <rFont val="Calibri"/>
        <family val="2"/>
        <scheme val="minor"/>
      </rPr>
      <t>05-01-2018</t>
    </r>
  </si>
  <si>
    <t xml:space="preserve">DENTRO DEL PROYECTO DENOMINADO "APOYO AL PROCESO DE SOPORTE PARA GARANTIZAR LOS SERVICIOS DE SEGURIDAD Y CONVIVENCIA CIUDADANA EN EL VALLE DEL CAUCA"., SE REQUIERE CONTRATAR LA PRESTACION DE SERVICIOS PROFESIONALES DE UNA INGENIERA INDUSTRIAL,  PARA EL APOYO EN LAS ACTIVIDADES DIVERSAS DE LA SECRETARIA DE CONVIVENCIA Y SEGURIDAD CIUDADANA. </t>
  </si>
  <si>
    <t xml:space="preserve">DENTRO DEL PROYECTO DENOMINADO "APOYO AL PROCESO DE SOPORTE PARA GARANTIZAR LOS SERVICIOS DE SEGURIDAD Y CONVIVENCIA CIUDADANA EN EL VALLE DEL CAUCA"., SE REQUIERE CONTRATAR LA PRESTACION DE SERVICIOS PROFESIONALES DE UN ADMINISTRADOR DE EMPRESAS, PARA EL APOYO EN LAS ACTIVIDADES DIVERSAS DE LA SECRETARIA DE CONVIVENCIA Y SEGURIDAD CIUDADANA Y EN ESPECIAL EN LAS ACTIVIDADES DESARROLLADAS DENTRO DEL PROYECTO. </t>
  </si>
  <si>
    <t xml:space="preserve">DENTRO DEL PROYECTO DENOMINADO "APOYO AL PROCESO DE SOPORTE PARA GARANTIZAR LOS SERVICIOS DE SEGURIDAD Y CONVIVENCIA CIUDADANA EN EL VALLE DEL CAUCA"., SE REQUIERE CONTRATAR LA PRESTACION DE SERVICIOS PROFESIONALES COMO ADMINISTRADOR DE EMPRESAS, PARA EL APOYAR EN EL SEGUIMIENTO Y EVALUACION DE TODOS LOS PLANES DE MEJORAMIENTO SUSCRITOS POR LA SECRETARIA DE CONVIVENCIA Y SEGURIDAD CIUDADANA EN ESPECIAL LAS DERIVADAS DEL PROYECTO. </t>
  </si>
  <si>
    <t>DENTRO DEL PROYECTO DENOMINADO "APOYO AL PROCESO DE SOPORTE PARA GARANTIZAR LOS SERVICIOS DE SEGURIDAD Y CONVIVENCIA CIUDADANA EN EL VALLE DEL CAUCA"., SE REQUIERE CONTRATAR LA PRESTACION DE SERVICIOS PROFESIONALES COMUNICADORA SOCIAL Y PERIODISTA; CON EL OBJETO DE  COORDINAR LAS ACTIVIDADES  Y PROCEDIMIENTO RELACIONADOS CON LA IMAGEN INSTITUCIONAL ACORDE A LA SEGURIDAD Y CONVIVENCIA CIUDADANA A FIN DE GARANTIZAR LA COMUNICACION, PUBLICIDAD Y TRANSPARENCIA EN LAS ACTUACIONES  QUE REALIZA EL CONSEJO DE ORDEN PUBLICO Y COMITES DE SEGURIDAD Y CONVIVENCIA CIUDANA DEL PARTAMENTO.</t>
  </si>
  <si>
    <r>
      <t xml:space="preserve">070-18-11-0829            </t>
    </r>
    <r>
      <rPr>
        <sz val="8"/>
        <rFont val="Calibri"/>
        <family val="2"/>
        <scheme val="minor"/>
      </rPr>
      <t>05-01-2018</t>
    </r>
  </si>
  <si>
    <t xml:space="preserve">DENTRO DEL PROYECTO DENOMINADO "APOYO AL PROCESO DE SOPORTE PARA GARANTIZAR LOS SERVICIOS DE SEGURIDAD Y CONVIVENCIA CIUDADANA EN EL VALLE DEL CAUCA"., SE REQUIERE CONTRATAR LA PRESTACION DE SERVICIOS PROFESIONALES DE UN COMUNICADOR SOCIAL O ÁREA AFINES PARA EL APOYO EN LAS ACTIVIDADES DIVERSAS DE LA SECRETARIA DE CONVIVENCIA Y SEGURIDAD CIUDADANA. </t>
  </si>
  <si>
    <t>JULIETA TORRES LUNA     25.364.087</t>
  </si>
  <si>
    <t xml:space="preserve">DENTRO DEL PROYECTO DENOMINADO "APOYO AL PROCESO DE SOPORTE PARA GARANTIZAR LOS SERVICIOS DE SEGURIDAD Y CONVIVENCIA CIUDADANA EN EL VALLE DEL CAUCA"., SE REQUIERE CONTRATAR PROFESIONAL LICENCIADO EN ARQUITECTURA O ÁREA AFINES PARA EL APOYO EN LAS ACTIVIDADES DIVERSAS DE LA SECRETARIA DE CONVIVENCIA Y SEGURIDAD CIUDADANA Y EN ESPECIAL LAS ACTIVIDADES DESARROLLADAS DENTRO DEL PROYECTO. </t>
  </si>
  <si>
    <r>
      <t xml:space="preserve">070-18-11-0818        </t>
    </r>
    <r>
      <rPr>
        <sz val="8"/>
        <rFont val="Calibri"/>
        <family val="2"/>
        <scheme val="minor"/>
      </rPr>
      <t>05-01-2018</t>
    </r>
  </si>
  <si>
    <t xml:space="preserve">DENTRO DEL PROYECTO DENOMINADO "APOYO AL PROCESO DE SOPORTE PARA GARANTIZAR LOS SERVICIOS DE SEGURIDAD Y CONVIVENCIA CIUDADANA EN EL VALLE DEL CAUCA", SE REQUIERE CONTRATAR LA PRESTACION DE SERVICIOS DE APOYO A LA GESTION DE UN TECNOLOGO EN ADMINISTRACION, EN LA SECRETARIA DE CONVIVENCIA Y SEGURIDAD CIUDADANA, PARA EL APOYO EN ACTIVIDADES DIVERSAS. </t>
  </si>
  <si>
    <r>
      <t xml:space="preserve">070-18-11-0793        </t>
    </r>
    <r>
      <rPr>
        <sz val="8"/>
        <rFont val="Calibri"/>
        <family val="2"/>
        <scheme val="minor"/>
      </rPr>
      <t>05-01-2018</t>
    </r>
  </si>
  <si>
    <t>JULIETH PALACIO LOPEZ      1.144.027.632</t>
  </si>
  <si>
    <t xml:space="preserve">DENTRO DEL PROYECTO DENOMINADO "APOYO AL PROCESO DE SOPORTE PARA GARANTIZAR LOS SERVICIOS DE SEGURIDAD Y CONVIVENCIA CIUDADANA EN EL VALLE DEL CAUCA", SE REQUIERE CONTRATAR LA PRESTACION DE SERVICIOS DE APOYO A LA GESTION DE UN TECNICO, EN LA SECRETARIA DE CONVIVENCIA Y SEGURIDAD CIUDADANA, PARA EL APOYO EN ACTIVIDADES DIVERSAS. </t>
  </si>
  <si>
    <r>
      <t xml:space="preserve">070-18-11-0824       </t>
    </r>
    <r>
      <rPr>
        <sz val="8"/>
        <rFont val="Calibri"/>
        <family val="2"/>
        <scheme val="minor"/>
      </rPr>
      <t>05-01-2018</t>
    </r>
  </si>
  <si>
    <t>PAOLA ANDREA COCUYAME RODRIGUEZ     1.144.043.687</t>
  </si>
  <si>
    <t>DENTRO DEL PROYECTO DENOMINADO "APOYO AL PROCESO DE SOPORTE PARA GARANTIZAR LOS SERVICIOS DE SEGURIDAD Y CONVIVENCIA CIUDADANA EN EL VALLE DEL CAUCA", SE REQUIERE CONTRATAR PARA PRESTAR LOS SERVICIOS DE APOYO A LA GESTIONEN LOS PROCESOS ADMINISTRATIVOS DE LA SECRETARIA DE CONVIVENCIA Y SEGURIDAD CIUDADANA Y EN ESPECIAL EN ACTIVIDADES DESARROLLADAS DEL PROYECTO.</t>
  </si>
  <si>
    <t>MARLENY REYES BARRERA             46.669.239</t>
  </si>
  <si>
    <t>DENTRO DEL PROYECTO DENOMINADO "APOYO AL PROCESO DE SOPORTE PARA GARANTIZAR LOS SERVICIOS DE SEGURIDAD Y CONVIVENCIA CIUDADANA EN EL VALLE DEL CAUCA", SE REQUIERE CONTRATAR LA PRESTACION DE SERVICIOS PROFESIONALES COMO ESPECIALISTA EN DERECHOS HUMANOS PARA REALIZAR ACTIVIDADES AFINES A LOS PROGRAMAS, PLANES Y PROYECTOS QUE ADELANTA LA SECRETARIA DE CONVIVENCIA Y SEGURIDAD CIUDADANA, EN ESPECIAL EN LA EJECUCION DE LAS ACTIVIDADES  DEL PROYECTO.</t>
  </si>
  <si>
    <t>YOLIMA HERRERA GARCIA                                     31.932.174-5</t>
  </si>
  <si>
    <t>MELISSA ALVAREZ LOZANO               1.144.151.346</t>
  </si>
  <si>
    <r>
      <t xml:space="preserve">070-18-11-1555     </t>
    </r>
    <r>
      <rPr>
        <sz val="8"/>
        <rFont val="Calibri"/>
        <family val="2"/>
        <scheme val="minor"/>
      </rPr>
      <t>12-01-2018</t>
    </r>
  </si>
  <si>
    <t>DENTRO DEL PROYECTO DENOMINADO "APOYO AL PROCESO DE SOPORTE PARA GARANTIZAR LOS SERVICIOS DE SEGURIDAD Y CONVIVENCIA CIUDADANA EN EL VALLE DEL CAUCA", SE REQUIERE CONTRATAR LA PRESTACION DE SERVICIOS DE APOYO PARA REALIZAR ACTIVIDADES AFINES A LOS PROGRAMAS, PLANES Y PROYECTOS QUE ADELANTA LA SECRETARIA DE CONVIVENCIA Y SEGURIDAD CIUDADANA, EN ESPECIAL EN LA EJECUCION DE LAS ACTIVIDADES  DEL PROYECTO.</t>
  </si>
  <si>
    <r>
      <rPr>
        <b/>
        <sz val="8"/>
        <color theme="1"/>
        <rFont val="Calibri"/>
        <family val="2"/>
        <scheme val="minor"/>
      </rPr>
      <t>070-18-11-0797</t>
    </r>
    <r>
      <rPr>
        <sz val="8"/>
        <color theme="1"/>
        <rFont val="Calibri"/>
        <family val="2"/>
        <scheme val="minor"/>
      </rPr>
      <t xml:space="preserve">             05-01-2018</t>
    </r>
  </si>
  <si>
    <t xml:space="preserve">DENTRO DEL PROYECTO DENOMINADO FORTALECIMIENTO Y APOYO AL DESARROLLO ADMINISTRATIVO DE LA SECRETARIA,  SE REQUIERE CONTRATAR LA PRESTACIÓN DE SERVICIOS DE APOYO COMO TECNICO EN SISTEMAS , PARA APOYAR EL FORTALECIMIENTO DE LAS DIFERENTES ACTIVIDADES DIGITALES Y SISTEMATICAS QUE SE DESARROLLEN EN LA SECRETARIA Y EN ESPECIAL LOS DERIVADOS PROYECTO. </t>
  </si>
  <si>
    <r>
      <rPr>
        <b/>
        <sz val="8"/>
        <color theme="1"/>
        <rFont val="Calibri"/>
        <family val="2"/>
        <scheme val="minor"/>
      </rPr>
      <t>070-18-11-0798</t>
    </r>
    <r>
      <rPr>
        <sz val="8"/>
        <color theme="1"/>
        <rFont val="Calibri"/>
        <family val="2"/>
        <scheme val="minor"/>
      </rPr>
      <t xml:space="preserve">             19-05-2017</t>
    </r>
  </si>
  <si>
    <t xml:space="preserve">DENTRO DEL PROYECTO DENOMINADO FORTALECIMIENTO Y APOYO AL DESARROLLO ADMINISTRATIVO DE LA SECRETARIA, SE REQUIERE CONTRATAR LA PRESTACIÓN DE SERVICIOS PROFESIONALES DE UN CONTADORA PUBLICA ESPECIALIZADA EN TEMAS AFINES CON LAS RENTAS DENTRO DEL PROYECTO. </t>
  </si>
  <si>
    <r>
      <rPr>
        <b/>
        <sz val="8"/>
        <color theme="1"/>
        <rFont val="Calibri"/>
        <family val="2"/>
        <scheme val="minor"/>
      </rPr>
      <t>070-18-11-0789</t>
    </r>
    <r>
      <rPr>
        <sz val="8"/>
        <color theme="1"/>
        <rFont val="Calibri"/>
        <family val="2"/>
        <scheme val="minor"/>
      </rPr>
      <t xml:space="preserve">       05-01-2018</t>
    </r>
  </si>
  <si>
    <t>DENTRO DEL PROYECTO DENOMINADO FORTALECIMIENTO Y APOYO AL DESARROLLO ADMINISTRATIVO DE LA SECRETARIA, SE REQUIERE CONTRATAR LA PRESTACIÓN DE APOYO A LA GESTION EN ACTIVIDADES OPERATIVAS COMO CONDUCTOR EN LA SECRETARIA.</t>
  </si>
  <si>
    <t>DIANA MARCELA NARVAEZ GONZALEZ             1.130.619.032</t>
  </si>
  <si>
    <t xml:space="preserve">DENTRO DEL PROYECTO DENOMINADO FORTALECIMIENTO Y APOYO AL DESARROLLO ADMINISTRATIVO DE LA SECRETARIA, SE REQUIERE CONTRATAR LA PRESTACIÓN DE SERVICIOS PROFESIONALES DE UN ECONOMISTA ESPECIALIZADO, PARA APOYAR EN EL FORTALECIMIENTO DE LA ESTRUCTURACION DE PROYECTOS DE DESARROLLO (MGA, FIPID Y FLUJO DE CAJA EN LA SECRETARIA. </t>
  </si>
  <si>
    <r>
      <rPr>
        <b/>
        <sz val="8"/>
        <color theme="1"/>
        <rFont val="Calibri"/>
        <family val="2"/>
        <scheme val="minor"/>
      </rPr>
      <t>070-18-11-1556</t>
    </r>
    <r>
      <rPr>
        <sz val="8"/>
        <color theme="1"/>
        <rFont val="Calibri"/>
        <family val="2"/>
        <scheme val="minor"/>
      </rPr>
      <t xml:space="preserve">          12-01-2018</t>
    </r>
  </si>
  <si>
    <r>
      <rPr>
        <b/>
        <sz val="8"/>
        <color theme="1"/>
        <rFont val="Calibri"/>
        <family val="2"/>
        <scheme val="minor"/>
      </rPr>
      <t>070-18-11-0817</t>
    </r>
    <r>
      <rPr>
        <sz val="8"/>
        <color theme="1"/>
        <rFont val="Calibri"/>
        <family val="2"/>
        <scheme val="minor"/>
      </rPr>
      <t xml:space="preserve">           05-01-2018</t>
    </r>
  </si>
  <si>
    <t xml:space="preserve">DENTRO DEL PROYECTO DENOMINADO FORTALECIMIENTO Y APOYO AL DESARROLLO ADMINISTRATIVO DE LA SECRETARIA, SE REQUIERE CONTRATAR LA PRESTACIÓN DE SERVICIOS DE APOYO A LA GESTION , EN LA SECRETARIA DE CONVIVENCIA Y SEGURIDAD CIUDADANA , EN DESARROLLO DEL PROYECTO. </t>
  </si>
  <si>
    <t>HECTOR ANDRES QUINTERO SILVA           1.144.054.092</t>
  </si>
  <si>
    <t xml:space="preserve">CAMILO ANDRES RUIZ RUIZ              </t>
  </si>
  <si>
    <r>
      <rPr>
        <b/>
        <sz val="8"/>
        <color theme="1"/>
        <rFont val="Calibri"/>
        <family val="2"/>
        <scheme val="minor"/>
      </rPr>
      <t>070-18-11-0786</t>
    </r>
    <r>
      <rPr>
        <sz val="8"/>
        <color theme="1"/>
        <rFont val="Calibri"/>
        <family val="2"/>
        <scheme val="minor"/>
      </rPr>
      <t xml:space="preserve">          05-01-2018</t>
    </r>
  </si>
  <si>
    <t xml:space="preserve">DENTRO DEL PROYECTO DENOMINADO FORTALECIMIENTO Y APOYO AL DESARROLLO ADMINISTRATIVO DE LA SECRETARIA,  SE REQUIERE CONTRATAR LA PRESTACIÓN DE SERVICIOS PROFESIONALES COMO ABOGADO, PARA APOYAR LOS PROCESOS ADMINISTRATIVOS Y CONTRACTUALES QUE SE ADELANTEN EN LA SECRETARIA Y EN ESPECIAL LOS DERIVADOS PROYECTO. </t>
  </si>
  <si>
    <r>
      <rPr>
        <b/>
        <sz val="8"/>
        <color theme="1"/>
        <rFont val="Calibri"/>
        <family val="2"/>
        <scheme val="minor"/>
      </rPr>
      <t>070-18-11-0795</t>
    </r>
    <r>
      <rPr>
        <sz val="8"/>
        <color theme="1"/>
        <rFont val="Calibri"/>
        <family val="2"/>
        <scheme val="minor"/>
      </rPr>
      <t xml:space="preserve">         05-01-2018</t>
    </r>
  </si>
  <si>
    <r>
      <rPr>
        <b/>
        <sz val="8"/>
        <color theme="1"/>
        <rFont val="Calibri"/>
        <family val="2"/>
        <scheme val="minor"/>
      </rPr>
      <t>070-18-11-0820</t>
    </r>
    <r>
      <rPr>
        <sz val="8"/>
        <color theme="1"/>
        <rFont val="Calibri"/>
        <family val="2"/>
        <scheme val="minor"/>
      </rPr>
      <t xml:space="preserve">        05-01-2018</t>
    </r>
  </si>
  <si>
    <t xml:space="preserve">DENTRO DEL PROYECTO DENOMINADO FORTALECIMIENTO Y APOYO AL DESARROLLO ADMINISTRATIVO DE LA SECRETARIA,  SE REQUIERE CONTRATAR LA PRESTACIÓN DE SERVICIOS PROFESIONALES COMO POLITOLOGA, PARA APOYAR LAS ACCIONES EN MATERIA DE POLITICAS PUBLICAS DE SEGURIDAD Y CONVIVENCIA CIUDADANA  DE LA SECRETARIA EN DESARROLLO DEL PROYECTO. </t>
  </si>
  <si>
    <r>
      <rPr>
        <b/>
        <sz val="8"/>
        <color theme="1"/>
        <rFont val="Calibri"/>
        <family val="2"/>
        <scheme val="minor"/>
      </rPr>
      <t>070-18-11-0819</t>
    </r>
    <r>
      <rPr>
        <sz val="8"/>
        <color theme="1"/>
        <rFont val="Calibri"/>
        <family val="2"/>
        <scheme val="minor"/>
      </rPr>
      <t xml:space="preserve">         05-01-2018</t>
    </r>
  </si>
  <si>
    <t>GISELA AREVALO    29.684.545</t>
  </si>
  <si>
    <t xml:space="preserve">DENTRO DEL PROYECTO DENOMINADO FORTALECIMIENTO Y APOYO AL DESARROLLO ADMINISTRATIVO DE LA SECRETARIA,  SE REQUIERE CONTRATAR LA PRESTACIÓN DE SERVICIOS PROFESIONALES COMO ABOGADA, PARA APOYAR LOS PROCESOS ADMINISTRATIVOS Y CONTRACTUALES DEL DEL PROYECTO. </t>
  </si>
  <si>
    <t>MARIA ALEJANDRA ESLAVA HERRERA     1.130.627.638</t>
  </si>
  <si>
    <t xml:space="preserve">DENTRO DEL PROYECTO DENOMINADO "APOYO AL PROCESO DE SOPORTE PARA GARANTIZAR LOS SERVICIOS DE SEGURIDAD Y CONVIVENCIA CIUDADANA EN EL VALLE DEL CAUCA"., SE REQUIERE CONTRATAR LA PRESTACION DE SERVICIOS PROFESIONALES COMO ABOGADO, PARA APOYAR LOS PROCESOS ADMINISTRATIVOS Y CONTRACTUALES QUE SE ADELANTEN EN LA    SECRETARIA DE CONVIVENCIA Y SEGURIDAD CIUDADANA Y EN ESPECIAL LOS DERIVADOS DEL PROYECTO. </t>
  </si>
  <si>
    <r>
      <t xml:space="preserve">070-18-11-1114        </t>
    </r>
    <r>
      <rPr>
        <sz val="8"/>
        <rFont val="Calibri"/>
        <family val="2"/>
        <scheme val="minor"/>
      </rPr>
      <t>10-01-2018</t>
    </r>
  </si>
  <si>
    <r>
      <t xml:space="preserve">070-18-11-1117       </t>
    </r>
    <r>
      <rPr>
        <sz val="8"/>
        <rFont val="Calibri"/>
        <family val="2"/>
        <scheme val="minor"/>
      </rPr>
      <t>10-01-2018</t>
    </r>
  </si>
  <si>
    <r>
      <t xml:space="preserve">070-18-11-830     </t>
    </r>
    <r>
      <rPr>
        <sz val="8"/>
        <rFont val="Calibri"/>
        <family val="2"/>
        <scheme val="minor"/>
      </rPr>
      <t>05-01-2018</t>
    </r>
  </si>
  <si>
    <r>
      <t xml:space="preserve">070-18-11-1116      </t>
    </r>
    <r>
      <rPr>
        <sz val="8"/>
        <rFont val="Calibri"/>
        <family val="2"/>
        <scheme val="minor"/>
      </rPr>
      <t>10-01-2018</t>
    </r>
  </si>
  <si>
    <t xml:space="preserve">VALENTINA ROJAS CADAVID                            1.144.042.199              </t>
  </si>
  <si>
    <t xml:space="preserve">DENTRO DEL PROYECTO DENOMINADO "APOYO AL PROCESO DE SOPORTE PARA GARANTIZAR LOS SERVICIOS DE SEGURIDAD Y CONVIVENCIA CIUDADANA EN EL VALLE DEL CAUCA"., SE REQUIERE CONTRATAR LA PRESTACION DE SERVICIOS PROFESIONALES COMO POLITOLOGO ESPECIALIZADO, PARA REALIZAR  ACTIVIDADES AFINES A LOS PROGRAMAS, PLANES Y PROYECTOS QUE ADELANTA LA SECRETARIA DE CONVIVENCI Y SEGURIDAD CIUDADANA EN EL PROYECTO. </t>
  </si>
  <si>
    <r>
      <t xml:space="preserve">070-18-11-1559                      </t>
    </r>
    <r>
      <rPr>
        <sz val="8"/>
        <rFont val="Calibri"/>
        <family val="2"/>
        <scheme val="minor"/>
      </rPr>
      <t>12-01-2018</t>
    </r>
  </si>
  <si>
    <t xml:space="preserve">DENTRO DEL PROYECTO APOYAR OCHO (8) EVENTOS DE ENTIDADES RELIGIOSAS Y/O ORGANIZACIONES BASADAS EN LA FE CON PRESENCIA EN EL VALLE DEL CAUCA, DURANTE EL PERIODO DE GOBIERNO, SE REQUIERE CONTRATAR LA PRESTACION DE SERVICIOS PROFESIONALES COMO ABOGADO, EN LA SECRETARIA DE CONVIVENCIA Y SEGURIDAD CIUDADANA. </t>
  </si>
  <si>
    <r>
      <t xml:space="preserve">070-18-11-1558         </t>
    </r>
    <r>
      <rPr>
        <sz val="8"/>
        <rFont val="Calibri"/>
        <family val="2"/>
        <scheme val="minor"/>
      </rPr>
      <t xml:space="preserve">  12-01-2018 </t>
    </r>
  </si>
  <si>
    <r>
      <t xml:space="preserve">070-18-11-1557        </t>
    </r>
    <r>
      <rPr>
        <sz val="8"/>
        <rFont val="Calibri"/>
        <family val="2"/>
        <scheme val="minor"/>
      </rPr>
      <t xml:space="preserve">  12-01-2018 </t>
    </r>
  </si>
  <si>
    <t>DENTRO DEL PROYECTO DENOMINADO "APOYO AL PROCESO DE SOPORTE PARA GARANTIZAR LOS SERVICIOS DE SEGURIDAD Y CONVIVENCIA CIUDADANA EN EL VALLE DEL CAUCA"., SE REQUIERE CONTRATAR LA PRESTACION DE SERVICIOS PROFESIONALES  COMO ABOGADO,  PARA APOYAR LOS PROCESOS ADMINISTRATIVOS Y CONTRACTUALES QUE SE ADELANTEN EN LA SECRETARIA DE SEGURIDAD Y CONVIVENCIA CIUDADANA Y EN ESPECIAL LOS DERIVADOS DEL PROYECTO.</t>
  </si>
  <si>
    <r>
      <t xml:space="preserve">070-18-11-1569        </t>
    </r>
    <r>
      <rPr>
        <sz val="8"/>
        <rFont val="Calibri"/>
        <family val="2"/>
        <scheme val="minor"/>
      </rPr>
      <t xml:space="preserve">  12-01-2018 </t>
    </r>
  </si>
  <si>
    <t>ANTONIO JAVIER VALVERDE GONGORA    87.943.450</t>
  </si>
  <si>
    <t>DENTRO DEL PROYECTO DENOMINADO "APOYO AL PROCESO DE SOPORTE PARA GARANTIZAR LOS SERVICIOS DE SEGURIDAD Y CONVIVENCIA CIUDADANA EN EL VALLE DEL CAUCA"., SE REQUIERE CONTRATAR LA PRESTACION DE SERVICIOS PROFESIONALES  COMO ECONOMISTA EN LA SECRETARIA DE  CONVIVENCIA Y SEGURIDAD CIUDADANA, EN ESPECIAL LAS RELACIONADAS CON EL PROYECTO.</t>
  </si>
  <si>
    <r>
      <t xml:space="preserve">070-18-11-1115        </t>
    </r>
    <r>
      <rPr>
        <sz val="8"/>
        <rFont val="Calibri"/>
        <family val="2"/>
        <scheme val="minor"/>
      </rPr>
      <t>10-01-2018</t>
    </r>
  </si>
  <si>
    <t>PAULA ANDREA MURCIA MEZA               66.959.999</t>
  </si>
  <si>
    <t>ALEJANDRO DIAZ ORTIZ                                6.387.071</t>
  </si>
  <si>
    <r>
      <t xml:space="preserve">070-18-11-1784     </t>
    </r>
    <r>
      <rPr>
        <sz val="8"/>
        <rFont val="Calibri"/>
        <family val="2"/>
        <scheme val="minor"/>
      </rPr>
      <t>16-01-2018</t>
    </r>
  </si>
  <si>
    <t>JAMES JUNIOR AGUDELO AREVALO       1.130.640.126</t>
  </si>
  <si>
    <t xml:space="preserve">DENTRO DEL PROYECTO DENOMINADO "APOYO AL PROCESO DE SOPORTE PARA GARANTIZAR LOS SERVICIOS DE SEGURIDAD Y CONVIVENCIA CIUDADANA EN EL VALLE DEL CAUCA"., SE REQUIERE CONTRATAR LA PRESTACION DE SERVICIOS PROFESIONALES COMO POLITOLOGO , PARA APOYAR EN TODO LO RELACIONADO ON LAS ACCIONES EN MATERIA DE POLITICAS PUBLICAS EN LA SECRETARIA DE CONVIVENCIA Y SEGURIDAD CIUDADANA, EN ESPECIAL LAS RELACIONADAS CON EL PROYECTO. </t>
  </si>
  <si>
    <r>
      <t xml:space="preserve">070-18-11-1837               </t>
    </r>
    <r>
      <rPr>
        <sz val="8"/>
        <rFont val="Calibri"/>
        <family val="2"/>
        <scheme val="minor"/>
      </rPr>
      <t>17-01-2018</t>
    </r>
  </si>
  <si>
    <t xml:space="preserve">DENTRO DEL PROYECTO APOYAR OCHO (8) EVENTOS DE ENTIDADES RELIGIOSAS Y/O ORGANIZACIONES BASADAS EN LA FE CON PRESENCIA EN EL VALLE DEL CAUCA, DURANTE EL PERIODO DE GOBIERNO,  SE REQUIERE CONTRATAR LA PRESTACION DE SERVICIOS DE APOYO A LA GESTION,  EN LA SECRETARIA DE CONVIVENCIA Y SEGURIDAD CIUDADANA </t>
  </si>
  <si>
    <t>DIANA ISABEL SALAZAR RIVAS                         1.144.025.179-1</t>
  </si>
  <si>
    <t xml:space="preserve">DENTRO DEL PROYECTO APOYAR OCHO (8) EVENTOS DE ENTIDADES RELIGIOSAS Y/O ORGANIZACIONES BASADA EN LA FE CON PRESENCIA EN EL VALLE DEL CAUCA, DURANTE EL PERIODO DE GOBIERNO, SE REQUIERE CONTRATAR LA PRESTACION DE SERVICIOS PROFESIONALES COMO LICENCIADO EN TEOLOGIA EN LA SECRETARIA DE CONVIVENCIA Y SEGURIDAD CIUDADANA- </t>
  </si>
  <si>
    <t xml:space="preserve">DENTRO DEL PROYECTO APOYAR OCHO (8) EVENTOS DE ENTIDADES RELIGIOSAS Y/O ORGANIZACIONES BASADA EN LA FE CON PRESENCIA EN EL VALLE DEL CAUCA, DURANTE EL PERIODO DE GOBIERNO, SE REQUIERE CONTRATAR LA PRESTACION DE SERVICIOS PROFESIONALES COMO COMUNICADORA SOCIAL,  EN LA SECRETARIA DE CONVIVENCIA Y SEGURIDAD CIUDADANA. </t>
  </si>
  <si>
    <r>
      <t xml:space="preserve">070-18-11-2101                 </t>
    </r>
    <r>
      <rPr>
        <sz val="8"/>
        <rFont val="Calibri"/>
        <family val="2"/>
        <scheme val="minor"/>
      </rPr>
      <t xml:space="preserve"> 22</t>
    </r>
    <r>
      <rPr>
        <sz val="8"/>
        <rFont val="Calibri"/>
        <family val="2"/>
        <scheme val="minor"/>
      </rPr>
      <t>-01-2018</t>
    </r>
  </si>
  <si>
    <r>
      <t xml:space="preserve">070-18-11-2269                  </t>
    </r>
    <r>
      <rPr>
        <sz val="8"/>
        <rFont val="Calibri"/>
        <family val="2"/>
        <scheme val="minor"/>
      </rPr>
      <t xml:space="preserve"> 25</t>
    </r>
    <r>
      <rPr>
        <sz val="8"/>
        <rFont val="Calibri"/>
        <family val="2"/>
        <scheme val="minor"/>
      </rPr>
      <t>-01-2018</t>
    </r>
  </si>
  <si>
    <t xml:space="preserve">DENTRO DEL PROYECTO DENOMINADO FORTALECIMIENTO Y APOYO AL DESARROLLO ADMINISTRATIVO DE LA SECRETARIA, SE REQUIERE CONTRATAR LA PRESTACIÓN DE SERVICIOS PROFESIONAL ESPECIALIZADO, EN TEMAS AFINES PARA BRINDAR APOYO EN TODAS LAS ACTUACIONES QUE SE ADELANTEN EN LA SECRETARIA DE CONVIVENCIA Y SEGURIDAD CIUDADANA Y EN ESPECIAL EN DESARROLLO DEL PROYECTO. </t>
  </si>
  <si>
    <t>YIMY DOLCEY          MELO GARCIA                                  94.294.286</t>
  </si>
  <si>
    <r>
      <rPr>
        <b/>
        <sz val="8"/>
        <color theme="1"/>
        <rFont val="Calibri"/>
        <family val="2"/>
        <scheme val="minor"/>
      </rPr>
      <t>070-18-11-2265</t>
    </r>
    <r>
      <rPr>
        <sz val="8"/>
        <color theme="1"/>
        <rFont val="Calibri"/>
        <family val="2"/>
        <scheme val="minor"/>
      </rPr>
      <t xml:space="preserve">        25-01-2018</t>
    </r>
  </si>
  <si>
    <r>
      <rPr>
        <b/>
        <sz val="8"/>
        <color theme="1"/>
        <rFont val="Calibri"/>
        <family val="2"/>
        <scheme val="minor"/>
      </rPr>
      <t>070-18-11-2243</t>
    </r>
    <r>
      <rPr>
        <sz val="8"/>
        <color theme="1"/>
        <rFont val="Calibri"/>
        <family val="2"/>
        <scheme val="minor"/>
      </rPr>
      <t xml:space="preserve">        24-01-2018</t>
    </r>
  </si>
  <si>
    <t xml:space="preserve">DENTRO DEL PROYECTO DENOMINADO FORTALECIMIENTO Y APOYO AL DESARROLLO ADMINISTRATIVO DE LA SECRETARIA, SE REQUIERE CONTRATAR LA PRESTACIÓN DE SERVICIOS PROFESIONALES DE UN ADMINISTRADOR POLICIAL, PARA APOYAR  EN EL FORTALECIMIENTO DE LA SECRETARIA, EN DESARROLLO DEL PROYECTO. </t>
  </si>
  <si>
    <t xml:space="preserve">CARLOS ALBERTO MONROY  GUEVARA                         11.339.193        </t>
  </si>
  <si>
    <r>
      <rPr>
        <b/>
        <sz val="8"/>
        <color theme="1"/>
        <rFont val="Calibri"/>
        <family val="2"/>
        <scheme val="minor"/>
      </rPr>
      <t>070-18-11-2334</t>
    </r>
    <r>
      <rPr>
        <sz val="8"/>
        <color theme="1"/>
        <rFont val="Calibri"/>
        <family val="2"/>
        <scheme val="minor"/>
      </rPr>
      <t xml:space="preserve">        26-01-2018</t>
    </r>
  </si>
  <si>
    <t>HERCELIA DARAVIÑA PLAZA                   38.872.905</t>
  </si>
  <si>
    <t xml:space="preserve">DENTRO DEL PROYECTO DENOMINADO FORTALECIMIENTO Y APOYO AL DESARROLLO ADMINISTRATIVO DE LA SECRETARIA, SE REQUIERE CONTRATAR LA PRESTACIÓN DE SERVICIOS DE APOYO A LA GESTION , PARA REALIZAR AFINES A LOS PROGRAMAS, PLANES Y PROYECTOS QUE ADELANTA LA SECRETARIA DE CONVIVENCIA Y SEGURIDAD CIUDADANA , EN DESARROLLO DEL PROYECTO. </t>
  </si>
  <si>
    <t>EMPRESA DE ENERGIA DEL PACIFICO S.A-ESP -EPSA                          800.249.860-1</t>
  </si>
  <si>
    <t>COMPAÑÍA DE ELECTRICIDAD DE TULUA S.A. E.S.P -                       CETSA E.S.P      891.900.101</t>
  </si>
  <si>
    <t>ENERTOTAL S.A. E.S.P             900.039.901-5</t>
  </si>
  <si>
    <t>VATIA S.A. E.S.P.                          817.001.892-1</t>
  </si>
  <si>
    <t>EMCALI EICE ESP                     890.399.003-4</t>
  </si>
  <si>
    <t>EMPRESA DISTRIBUIDORA Y COMERCIALIZADORA DE ENERGIA ELECTRICA  S.A. ESP - DICEL                          815.000.896-9</t>
  </si>
  <si>
    <t>RENOVATIO TRADING AMERICAS S.A.S. E.S. P                     900.189.503-6</t>
  </si>
  <si>
    <t>EMPRESAS PUBLICAS DE MEDELLIN                  890904996-1</t>
  </si>
  <si>
    <t>ISAGEN S.A. E.S.P.              811.000.740-4</t>
  </si>
  <si>
    <t>DICELER S.A. E.S.P       815.001.901-2</t>
  </si>
  <si>
    <t>EMPRESAS PUBLICAS DE CARTAGO                              836.000.349-8</t>
  </si>
  <si>
    <t>ELECTRIFICADORA DEL CARIBE SA.E.S.P                       802.007.670-6</t>
  </si>
  <si>
    <t>COMPAÑÍA ENERGETICA DE OCCIDENTE                             900.366.010-1</t>
  </si>
  <si>
    <r>
      <t xml:space="preserve">070-18-                        </t>
    </r>
    <r>
      <rPr>
        <sz val="8"/>
        <rFont val="Calibri"/>
        <family val="2"/>
        <scheme val="minor"/>
      </rPr>
      <t xml:space="preserve"> 26-01-2018</t>
    </r>
  </si>
  <si>
    <t xml:space="preserve">DENTRO DEL PROYECTO FORTALECIMIENTO INSTITUCIONAL DE LOS ORGANISMOS DE SEGURIDAD Y SECRETARIA DE GOBIERNO DEPARTAMENTAL TODO EL DEPARTAMENTO DEL VALLE DEL CAUCA, SE REQUIERE CONTRATAR LA PRESTACION DE LOS SERVICIOS DE FACTURACION, DISTRIBUCION DE FACTURAS Y RECAUDO CONJUNTO DE VALORES POR CONCEPTO DE LA TASA ESPECIAL DE SEGURIDAD Y CONVIVENCIA CIUDADANA. </t>
  </si>
  <si>
    <r>
      <t xml:space="preserve">070-18-11-2336                      </t>
    </r>
    <r>
      <rPr>
        <sz val="8"/>
        <rFont val="Calibri"/>
        <family val="2"/>
        <scheme val="minor"/>
      </rPr>
      <t>26-01-2018</t>
    </r>
  </si>
  <si>
    <t>DENTRO DEL PROYECTO FORTALECIMIENTO INSTITUCIONAL AL PROCESO DE ATENCIÓN CIUDADANA EN EL TRÁMITE DE PASAPORTES VALLE DEL CAUCA,  SE REQUIERE CONTRATAR LA PRESTACION DE SERVICIOS DE APOYO A LA GESTION EN EL DESARROLLO DE ACTIVIDADES PARA EL FORTALECIMIENTO AL PROCESO DE ATENCION EN EL TRAMITE DE PASAPORTES EN LA SUBSECRETARIA DE ASUNTOS DELEGADOS DE LA SECRETARIA DE CONVIVENCIA Y SEGURIDAD CIUDADANA DEL DEPARTAMENTO DEL VALLE DEL CAUCA, CON EL FIN DE LOGRAR LAS METAS DE RESULTADO Y DE PRODUCTO DEL PROYECTO.</t>
  </si>
  <si>
    <t>GESTION Y SERVICIOS CORPORATIVOS E.S.T. - S.A.S.        900.158.315-9</t>
  </si>
  <si>
    <t>DENTRO DEL PROYECTO APOYO EN MOVILIDAD PARA GARANTIZAR EL PROCESO ELECTORAL DEL 2018, BUENAVENTURA,  VALLE DEL CAUCA, SE REQUIERE CONTRATAR LA PRESTACION DE SERVICIOS DE TRANSPORTE MARITIMO Y FLUVIAL PARA GARANTIZAR EL DESPLAZAMIENTO DE LA FUERZA PUBLICA POR LAS DIFERENTES RUTAS FLUVIALES Y MARITIMAS PARA LOS PUESTOS DE VOTACION EN LOS 34 CORREGIMIENTOS DEL AREA RURAL DEL MUNICIPIO DE BUENAVENTURA, PARA LAS ELECCIONES DEL 11 DE MARZO Y 27 DE MAYO DE 2018.</t>
  </si>
  <si>
    <t>SEGUNDO ALFONSO SOLIS GRUESO                 6.159.644-9</t>
  </si>
  <si>
    <r>
      <t xml:space="preserve">070-18-11-2340            </t>
    </r>
    <r>
      <rPr>
        <sz val="8"/>
        <rFont val="Calibri"/>
        <family val="2"/>
        <scheme val="minor"/>
      </rPr>
      <t>26-01-2017</t>
    </r>
  </si>
  <si>
    <t>DENTRO DEL PROYECTO ASESORIA JURIDICA Y ACOMPAÑAMIENTO DE LA ORDENANZA DEPARTAMENTAL # 425 DE 2016 RESPECTO DE LA APLICACIÓN # 010-241457  VALLE DEL CAUCA, SE REQUIERE CONTRATAR LA PRESTACION DE SERVICIOS ALTAMENTE CALIFICADOS DE ASESORIA EN TEMAS JURIDICOS TRIBUTARIOS Y DE SERVICIOS PUBLICOS Y EL ACOMPAÑAMIENTO EN LA APLICACION Y EJECUCION DE LA ORDENANZA No. 425 DE 2016, MODIFICADA POR LA ORDENANZA No. 454 DE 2017, ASI COMO SU REGLAMENTACION PARA LA SECRETARIA DE CONVIVENCIA Y SEGURIDAD CIUDADANA DE LA GOBERNACION DEL VALLE DEL CAUCA, CON EL FIN DE LOGRAR LAS METAS DE RESULTADO Y DE PRODUCTO DEL PROYECTO.</t>
  </si>
  <si>
    <t>MORENO SERVICIOS LEGALES S.A.               830.066.870-6</t>
  </si>
  <si>
    <r>
      <t xml:space="preserve">070-18-11-2395                        </t>
    </r>
    <r>
      <rPr>
        <sz val="8"/>
        <rFont val="Calibri"/>
        <family val="2"/>
        <scheme val="minor"/>
      </rPr>
      <t xml:space="preserve"> 26-01-2018</t>
    </r>
  </si>
  <si>
    <t>DENTRO DEL PROYECTO DENOMINADO "APOYO AL PROCESO DE SOPORTE PARA GARANTIZAR LOS SERVICIOS DE SEGURIDAD Y CONVIVENCIA CIUDADANA EN EL VALLE DEL CAUCA", SE REQUIERE CONTRATAR LA PRESTACION DE SERVICIOS DE UN INGENIERO DE SISTEMAS, PARA APOYAR EN EL FORTALECIMIENTO DE LAS DIFERENTES ACTIVIDADES DIGITALES Y SISTEMATICASQUE SE DESARROLLEN EN LA SECRETARIA Y EN ESPECIAL LOS DERIVADOS DEL PROYECTO.</t>
  </si>
  <si>
    <t>EDDY HARDANY CEDEÑO VELASCO</t>
  </si>
  <si>
    <r>
      <t xml:space="preserve">070-18-11-2398                       </t>
    </r>
    <r>
      <rPr>
        <sz val="8"/>
        <rFont val="Calibri"/>
        <family val="2"/>
        <scheme val="minor"/>
      </rPr>
      <t xml:space="preserve"> 26-01-2018</t>
    </r>
  </si>
  <si>
    <r>
      <t xml:space="preserve">070-18-11-2392                        </t>
    </r>
    <r>
      <rPr>
        <sz val="8"/>
        <rFont val="Calibri"/>
        <family val="2"/>
        <scheme val="minor"/>
      </rPr>
      <t xml:space="preserve"> 26-01-2018</t>
    </r>
  </si>
  <si>
    <r>
      <t xml:space="preserve">070-18-11-2396                        </t>
    </r>
    <r>
      <rPr>
        <sz val="8"/>
        <rFont val="Calibri"/>
        <family val="2"/>
        <scheme val="minor"/>
      </rPr>
      <t xml:space="preserve"> 26-01-2018</t>
    </r>
  </si>
  <si>
    <r>
      <t xml:space="preserve">070-18-11-2399                        </t>
    </r>
    <r>
      <rPr>
        <sz val="8"/>
        <rFont val="Calibri"/>
        <family val="2"/>
        <scheme val="minor"/>
      </rPr>
      <t xml:space="preserve"> 26-01-2018</t>
    </r>
  </si>
  <si>
    <r>
      <t xml:space="preserve">070-18-11-2397                        </t>
    </r>
    <r>
      <rPr>
        <sz val="8"/>
        <rFont val="Calibri"/>
        <family val="2"/>
        <scheme val="minor"/>
      </rPr>
      <t xml:space="preserve"> 26-01-2018</t>
    </r>
  </si>
  <si>
    <r>
      <t xml:space="preserve">070-18-11-2394                        </t>
    </r>
    <r>
      <rPr>
        <sz val="8"/>
        <rFont val="Calibri"/>
        <family val="2"/>
        <scheme val="minor"/>
      </rPr>
      <t xml:space="preserve"> 26-01-2018</t>
    </r>
  </si>
  <si>
    <r>
      <t xml:space="preserve">070-18-11-2319       </t>
    </r>
    <r>
      <rPr>
        <sz val="8"/>
        <rFont val="Calibri"/>
        <family val="2"/>
        <scheme val="minor"/>
      </rPr>
      <t>26-01-2018</t>
    </r>
  </si>
  <si>
    <r>
      <t xml:space="preserve">070-18-11-2322           </t>
    </r>
    <r>
      <rPr>
        <sz val="8"/>
        <rFont val="Calibri"/>
        <family val="2"/>
        <scheme val="minor"/>
      </rPr>
      <t>05-01-2017</t>
    </r>
  </si>
  <si>
    <t>TOTAL CONTRATOS FONDO 1-1001 LIBRE DESTINACION</t>
  </si>
  <si>
    <t xml:space="preserve">TOTAL CONTRATOS FONDO 1-1026 CONTRIBUCION A LA SEGURIDAD </t>
  </si>
  <si>
    <t>EJECUTADO</t>
  </si>
  <si>
    <t>TOTAL CONTRATOS FONDO 1-1040 TASA ESPECIAL SIN SITUACION DE FONDO</t>
  </si>
  <si>
    <t>TOTAL CONTRATOS FONDO 1-1035 TASA ESPECIAL DE SEGURIDAD Y CONVIVENCIA</t>
  </si>
  <si>
    <t>TOTAL EJECUCION A MARZO 31 DE 2018</t>
  </si>
  <si>
    <t>TOTAL EJECUCION A FEBRERO 28 DE 2018</t>
  </si>
  <si>
    <t>TOTAL EJECUCION A ENERO 31 DE 2018</t>
  </si>
  <si>
    <r>
      <t xml:space="preserve">1.410-59-9-2438                 </t>
    </r>
    <r>
      <rPr>
        <sz val="8"/>
        <rFont val="Calibri"/>
        <family val="2"/>
        <scheme val="minor"/>
      </rPr>
      <t xml:space="preserve">    02-03-2018</t>
    </r>
  </si>
  <si>
    <t>DENTRO DEL PROYECTO FORTALECIMIENTO EN EL DISEÑO, ESTRUCTURACIÓN Y GESTIÓN DE LOS PROYECTOS FONSET EN TODO EL DEPARTAMENTO, VALLE DEL CAUCA, SE REQUIERE CONTRATAR LOS SERVICIOS DE CONSULTORIA PARA LA ESTRUCTURACION Y GESTION DE LOS PROYECTOS QUE SE IDENTIFICAN EN LAS CONDICIONES TECNICA, ASI COMO LA ASESORIA EN LOS COMPONENTES TECNICOS, FINANCIEROS, ADMINISTRATIVOS Y JURIDICOS EN LOS PROCESOS CONTRACTUALES EN EL MARCO DEL PROYECTO DE INVERSION BPIN 2017003760143.</t>
  </si>
  <si>
    <t>SISTEMAS Y SOLUCIONES EMPRESARIALES      805.017.037-7</t>
  </si>
  <si>
    <t>CONTRATAR EL SUMINISTRO DE COMBUSTIBLE (ACPM, GASOLINA)  PARA LA REGISTRADURIA NACIONAL-VALLE Y LA SECRETARIA DE CONVIVENCIA Y SEGURIDAD CIUDADANA DEL VALLE DEL CAUCA Y EL SERVICIO DE MANTENIMIENTO PREVENTIVO Y CORRECTIVO A TODO COSTO DE LOS VEHICULOS DE LA SECRETARIA, PARA EL CUMPLIMIENTO DE LOS PLANES, PROGRAMAS Y PROYECTOS DE LA SECRETARIA DE CONVIVENCIA Y SEGURIDAD CIUDADANA EN EL DEPARTAMENTO DEL VALLE DEL CAUCA.</t>
  </si>
  <si>
    <t xml:space="preserve">CIA DISTRIBUIDORA DE COMBUSTIBLE DE OCCIDENTE S.A.S.           DISTRICOMBOCC S.A.S                                   900.336.346-0                 </t>
  </si>
  <si>
    <r>
      <t xml:space="preserve">1.410-59-9-2416     </t>
    </r>
    <r>
      <rPr>
        <sz val="8"/>
        <rFont val="Calibri"/>
        <family val="2"/>
        <scheme val="minor"/>
      </rPr>
      <t xml:space="preserve">  21-02-2018</t>
    </r>
  </si>
  <si>
    <t>CONTRATAR EL SERVICIO DE TRANSPORTE AUTOMOTOR ESPECIAL A TODO COSTO EN TODO EL DEPARTAMENTO DEL VALLE DEL CAUCA PARA LA SECRETARIA DE CONVIVENCIA Y SEGURIDAD CIUDADANA, CON EL FIN DE CUMPLIR CON EL SEGUIMIENTO DE LA COMISION DEPARTAMENTAL AL PROCESO ELECTORAL DE 2018 EN EL VALLE DEL CAUCA</t>
  </si>
  <si>
    <t>UNION TEMPORAL SIVALLE 6           901.158.468-0</t>
  </si>
  <si>
    <r>
      <t xml:space="preserve">1.410-59-9-2415     </t>
    </r>
    <r>
      <rPr>
        <sz val="8"/>
        <rFont val="Calibri"/>
        <family val="2"/>
        <scheme val="minor"/>
      </rPr>
      <t>21-02-2018</t>
    </r>
  </si>
  <si>
    <t>CAJA MENOR No. 1</t>
  </si>
  <si>
    <t>LINA JOHANNA DEVIA VALENCIA                                               31.583.341</t>
  </si>
  <si>
    <r>
      <rPr>
        <b/>
        <sz val="8"/>
        <rFont val="Calibri"/>
        <family val="2"/>
        <scheme val="minor"/>
      </rPr>
      <t xml:space="preserve">4400001036 </t>
    </r>
    <r>
      <rPr>
        <sz val="8"/>
        <rFont val="Calibri"/>
        <family val="2"/>
        <scheme val="minor"/>
      </rPr>
      <t xml:space="preserve">                               12-03-2018</t>
    </r>
  </si>
  <si>
    <t xml:space="preserve">TOTAL CONTRATOS FONDO 2-1026 CONTRIBUCION A LA SEGURIDAD </t>
  </si>
  <si>
    <t>DENTRO DEL PROYECTO APOYO A LA GESTION PARA LA DOTACION DE LA COMPAÑÍA ESPECIAL DE OPERACIONES URBANAS TERCERA BRIGADA CANTON MILITAR PICHINCHA EN TODO EL DEPARTAMENTO DEL VALLE DEL CAUCA - DOTAR DE IMPLEMENTOS, EQUIPOS Y HERRAMIENTAS PARA LA SEGURIDAD Y LA CONVIVENCIA CIUDADANA</t>
  </si>
  <si>
    <t>GUERLY ALEXANDER CARRERA ARIAS          79.790.881-</t>
  </si>
  <si>
    <t>TOTAL CONTRATOS FONDO 2-1035 TASA ESPECIAL DE SEGURIDAD Y CONVIVENCIA</t>
  </si>
  <si>
    <r>
      <t xml:space="preserve">1,410-59-9-2507            </t>
    </r>
    <r>
      <rPr>
        <sz val="8"/>
        <rFont val="Calibri"/>
        <family val="2"/>
        <scheme val="minor"/>
      </rPr>
      <t>26-04-2018</t>
    </r>
  </si>
  <si>
    <t>LA PRESENTE DISPONIBILIDAD PRESUPUESTAL  SE EXPIDE POR SOLICITUD DE LA SECRETARIA DE SEGURIDAD Y CONVIVENCIA CIUDADANA,  CON EL OBJETO DE REALIZAR EL APOYO 8 EVENTOS DE ENTIDADES RELIGIOSOS Y/O ORGANIZACIONES BASADAS EN LA FE, CON PRESENCIA EN EL VALLE DEL CAUCA DURANTE EL PERIODO DE GOBIERNO EN EL VALLE DEL CAUCA, CUYA ACTIVIDAD ES LA LOGÍSTICA PARA LA REALIZACIÓN DE LAS ACTIVIDADES DEL COMITÉ RELIGIOSO.</t>
  </si>
  <si>
    <t>VISION BTL LTDA       900.056.779-4</t>
  </si>
  <si>
    <t>UNIVERSIDAD DEL VALLE                                    890-399-010-6</t>
  </si>
  <si>
    <t xml:space="preserve">TOTAL CONTRATOS FONDO 2-1001 LIBRE DESTINACION </t>
  </si>
  <si>
    <r>
      <t xml:space="preserve">0160--19-02-3755 -2         </t>
    </r>
    <r>
      <rPr>
        <sz val="8"/>
        <rFont val="Calibri"/>
        <family val="2"/>
        <scheme val="minor"/>
      </rPr>
      <t xml:space="preserve">                        17-04-2018</t>
    </r>
  </si>
  <si>
    <t>REALIZAR EL ESTUDIO TECNICO DE MEDICIONES DE FLUJO VEHICULAR, DIAGNOSTICO DE LA SITUACION DE MOVILIDAD Y TRANSPORTE EN LOS MUNICIPIOS DE BUGALAGRANDE, ALCALA, ANSERMANUEVO, BOLIVAR, CALIMA DARIEN Y DAGUA.</t>
  </si>
  <si>
    <r>
      <rPr>
        <b/>
        <sz val="8"/>
        <color theme="1"/>
        <rFont val="Calibri"/>
        <family val="2"/>
        <scheme val="minor"/>
      </rPr>
      <t>070-18-11-0786</t>
    </r>
    <r>
      <rPr>
        <sz val="8"/>
        <color theme="1"/>
        <rFont val="Calibri"/>
        <family val="2"/>
        <scheme val="minor"/>
      </rPr>
      <t xml:space="preserve">                     05-01-2018</t>
    </r>
  </si>
  <si>
    <r>
      <rPr>
        <b/>
        <sz val="8"/>
        <color theme="1"/>
        <rFont val="Calibri"/>
        <family val="2"/>
        <scheme val="minor"/>
      </rPr>
      <t>070-18-11-0795</t>
    </r>
    <r>
      <rPr>
        <sz val="8"/>
        <color theme="1"/>
        <rFont val="Calibri"/>
        <family val="2"/>
        <scheme val="minor"/>
      </rPr>
      <t xml:space="preserve">                 05-01-2018</t>
    </r>
  </si>
  <si>
    <r>
      <rPr>
        <b/>
        <sz val="8"/>
        <color theme="1"/>
        <rFont val="Calibri"/>
        <family val="2"/>
        <scheme val="minor"/>
      </rPr>
      <t>070-18-11-0819</t>
    </r>
    <r>
      <rPr>
        <sz val="8"/>
        <color theme="1"/>
        <rFont val="Calibri"/>
        <family val="2"/>
        <scheme val="minor"/>
      </rPr>
      <t xml:space="preserve">                      05-01-2018</t>
    </r>
  </si>
  <si>
    <r>
      <rPr>
        <b/>
        <sz val="8"/>
        <color theme="1"/>
        <rFont val="Calibri"/>
        <family val="2"/>
        <scheme val="minor"/>
      </rPr>
      <t>070-18-11-0820</t>
    </r>
    <r>
      <rPr>
        <sz val="8"/>
        <color theme="1"/>
        <rFont val="Calibri"/>
        <family val="2"/>
        <scheme val="minor"/>
      </rPr>
      <t xml:space="preserve">                  05-01-2018</t>
    </r>
  </si>
  <si>
    <r>
      <rPr>
        <b/>
        <sz val="8"/>
        <color theme="1"/>
        <rFont val="Calibri"/>
        <family val="2"/>
        <scheme val="minor"/>
      </rPr>
      <t>070-18-11-0789</t>
    </r>
    <r>
      <rPr>
        <sz val="8"/>
        <color theme="1"/>
        <rFont val="Calibri"/>
        <family val="2"/>
        <scheme val="minor"/>
      </rPr>
      <t xml:space="preserve">                       05-01-2018</t>
    </r>
  </si>
  <si>
    <r>
      <rPr>
        <b/>
        <sz val="8"/>
        <color theme="1"/>
        <rFont val="Calibri"/>
        <family val="2"/>
        <scheme val="minor"/>
      </rPr>
      <t>070-18-11-0817</t>
    </r>
    <r>
      <rPr>
        <sz val="8"/>
        <color theme="1"/>
        <rFont val="Calibri"/>
        <family val="2"/>
        <scheme val="minor"/>
      </rPr>
      <t xml:space="preserve">                         05-01-2018</t>
    </r>
  </si>
  <si>
    <r>
      <rPr>
        <b/>
        <sz val="8"/>
        <color theme="1"/>
        <rFont val="Calibri"/>
        <family val="2"/>
        <scheme val="minor"/>
      </rPr>
      <t>070-18-11-1556</t>
    </r>
    <r>
      <rPr>
        <sz val="8"/>
        <color theme="1"/>
        <rFont val="Calibri"/>
        <family val="2"/>
        <scheme val="minor"/>
      </rPr>
      <t xml:space="preserve">                      12-01-2018</t>
    </r>
  </si>
  <si>
    <r>
      <rPr>
        <b/>
        <sz val="8"/>
        <color theme="1"/>
        <rFont val="Calibri"/>
        <family val="2"/>
        <scheme val="minor"/>
      </rPr>
      <t>070-18-11-2265</t>
    </r>
    <r>
      <rPr>
        <sz val="8"/>
        <color theme="1"/>
        <rFont val="Calibri"/>
        <family val="2"/>
        <scheme val="minor"/>
      </rPr>
      <t xml:space="preserve">                      25-01-2018</t>
    </r>
  </si>
  <si>
    <r>
      <rPr>
        <b/>
        <sz val="8"/>
        <color theme="1"/>
        <rFont val="Calibri"/>
        <family val="2"/>
        <scheme val="minor"/>
      </rPr>
      <t>070-18-11-2334</t>
    </r>
    <r>
      <rPr>
        <sz val="8"/>
        <color theme="1"/>
        <rFont val="Calibri"/>
        <family val="2"/>
        <scheme val="minor"/>
      </rPr>
      <t xml:space="preserve">                26-01-2018</t>
    </r>
  </si>
  <si>
    <r>
      <t xml:space="preserve">1.410-59-9-2416                                </t>
    </r>
    <r>
      <rPr>
        <sz val="8"/>
        <rFont val="Calibri"/>
        <family val="2"/>
        <scheme val="minor"/>
      </rPr>
      <t xml:space="preserve">  21-02-2018</t>
    </r>
  </si>
  <si>
    <r>
      <t xml:space="preserve">1.410-59-9-2415                         </t>
    </r>
    <r>
      <rPr>
        <sz val="8"/>
        <rFont val="Calibri"/>
        <family val="2"/>
        <scheme val="minor"/>
      </rPr>
      <t>21-02-2018</t>
    </r>
  </si>
  <si>
    <r>
      <t xml:space="preserve">070-18-11-1114                     </t>
    </r>
    <r>
      <rPr>
        <sz val="8"/>
        <rFont val="Calibri"/>
        <family val="2"/>
        <scheme val="minor"/>
      </rPr>
      <t>10-01-2018</t>
    </r>
  </si>
  <si>
    <r>
      <t xml:space="preserve">070-18-11-1114-1                    </t>
    </r>
    <r>
      <rPr>
        <sz val="8"/>
        <rFont val="Calibri"/>
        <family val="2"/>
        <scheme val="minor"/>
      </rPr>
      <t>30-042018</t>
    </r>
  </si>
  <si>
    <t>TOTAL CONTRATOS FONDO 1-2023 - 2-2023</t>
  </si>
  <si>
    <t>1.410-59-9-2468                                   22-03-2018</t>
  </si>
  <si>
    <r>
      <t xml:space="preserve">1.410-59-9-2467                           </t>
    </r>
    <r>
      <rPr>
        <sz val="8"/>
        <rFont val="Calibri"/>
        <family val="2"/>
        <scheme val="minor"/>
      </rPr>
      <t>19-04-2018</t>
    </r>
  </si>
  <si>
    <t xml:space="preserve">IMPLEMENTACION DE UNA POLITICA DE SEGURIDAD VIAL EN EL DEPARTAMENTO DEL VALLE DEL CAUCA DURANTE EL PERIDO DE GOBIERNO, EL CUAL FORMA PARTE INTEGRAL DEL CONVENIO INTERADMINISTRATIVO No. 0014 DE 2017, SUSCRITO ENTRE LA GOBERNACION DEL VALLE DEL CAUCA Y LA AGENCIA NACIONAL DE SEGURIDAD VIAL - ANSV. </t>
  </si>
  <si>
    <t>URBAVIAL S.A.S     900.688.293-9</t>
  </si>
  <si>
    <r>
      <t xml:space="preserve">070-18-11-3767     </t>
    </r>
    <r>
      <rPr>
        <sz val="8"/>
        <rFont val="Calibri"/>
        <family val="2"/>
        <scheme val="minor"/>
      </rPr>
      <t xml:space="preserve"> 04-10-2017</t>
    </r>
  </si>
  <si>
    <t xml:space="preserve">LA ORDENANZA No. 475 DEL  22 DE DICIEMBRE DE 2017, AUTORIZA LA REPROGRAMACION DE UNA VIGENCIA FUTURA Y VIGENCIAS ORDINARIAS EN EJECUCION DE CONTRATOS, ENTRE OTROS, EL CONTRATO DE CONSULTORIA No. 070-18-11-3767 DEL 04-10-2017, CUYO OBJETO ES CONTRATAR LA CONSULTORIA ESPECIALIZADA PARA LA ELABORACION DE LOS ESTUDIOS Y DISEÑOS DEL CENTRO DE COMANDO Y CONTROL DEL DEPARTAMENTO DEL VALLE DEL CAUCA A NIVEL DE EMERGENCIAS Y DE ORDEN PUBLICO C3.
</t>
  </si>
  <si>
    <t>SEGURYTECNIA DE COLOMBIA SAS                                  900.215.779-7</t>
  </si>
  <si>
    <t>Objeto</t>
  </si>
  <si>
    <t>Contratista</t>
  </si>
  <si>
    <t>CONTRATAR LA PRESTACION DE SERVICIOS DE APOYO A LA GESTION EN EL DESARROLLO DE ACTIVIDADES PARA EL FORTALECIMIENTO AL PROCESO DE ATENCION EN EL TRAMITE DE PASAPORTES EN LA SUBSECRETARIA DE ASUNTOS DELEGADOS DE LA SECRETARIA DE CONVIVENCIA Y SEGURIDAD CIUDADANA DEL DEPARTAMENTO DEL VALLE DEL CAUCA, CON EL FIN DE LOGRAR LAS METAS DE RESULTADO Y DE PRODUCTO DEL PROYECTO.</t>
  </si>
  <si>
    <t xml:space="preserve">CONTRATAR LA PRESTACION DE LOS SERVICIOS DE FACTURACION, DISTRIBUCION DE FACTURAS Y RECAUDO CONJUNTO DE VALORES POR CONCEPTO DE LA TASA ESPECIAL DE SEGURIDAD Y CONVIVENCIA CIUDADANA. </t>
  </si>
  <si>
    <r>
      <t xml:space="preserve">070-18-4587                           </t>
    </r>
    <r>
      <rPr>
        <sz val="8"/>
        <rFont val="Calibri"/>
        <family val="2"/>
        <scheme val="minor"/>
      </rPr>
      <t xml:space="preserve"> 17-11-2017  </t>
    </r>
  </si>
  <si>
    <r>
      <t xml:space="preserve">070-18-11-2319          </t>
    </r>
    <r>
      <rPr>
        <sz val="8"/>
        <rFont val="Calibri"/>
        <family val="2"/>
        <scheme val="minor"/>
      </rPr>
      <t>26-01-2018</t>
    </r>
  </si>
  <si>
    <r>
      <t xml:space="preserve">070-18-11-3767                </t>
    </r>
    <r>
      <rPr>
        <sz val="8"/>
        <rFont val="Calibri"/>
        <family val="2"/>
        <scheme val="minor"/>
      </rPr>
      <t xml:space="preserve"> 04-10-2017</t>
    </r>
  </si>
  <si>
    <r>
      <t xml:space="preserve">1.410-59-9-2467             </t>
    </r>
    <r>
      <rPr>
        <sz val="8"/>
        <rFont val="Calibri"/>
        <family val="2"/>
        <scheme val="minor"/>
      </rPr>
      <t xml:space="preserve"> 19-04-2018</t>
    </r>
  </si>
  <si>
    <t>TOTAL EJECUCION A ABRIL 30 DE 2018</t>
  </si>
  <si>
    <r>
      <t xml:space="preserve">1.410-59-9-2468                      </t>
    </r>
    <r>
      <rPr>
        <sz val="8"/>
        <rFont val="Calibri"/>
        <family val="2"/>
        <scheme val="minor"/>
      </rPr>
      <t>22-03-2018</t>
    </r>
  </si>
  <si>
    <t>TOTAL EJECUCION FONDO 1-1040 A MAYO 15 DE 2018</t>
  </si>
  <si>
    <r>
      <rPr>
        <b/>
        <sz val="8"/>
        <color theme="1"/>
        <rFont val="Calibri"/>
        <family val="2"/>
        <scheme val="minor"/>
      </rPr>
      <t xml:space="preserve">1.410-59-9-2528     </t>
    </r>
    <r>
      <rPr>
        <sz val="8"/>
        <color theme="1"/>
        <rFont val="Calibri"/>
        <family val="2"/>
        <scheme val="minor"/>
      </rPr>
      <t xml:space="preserve">        11-05-2018</t>
    </r>
  </si>
  <si>
    <t>PRESTACION DE SERVICIOS DE APOYO Y ACOMPAÑAMIENTO LOGISTICO, OPERATIVO Y ASISTENCIAL, PARA LA REALIZACION DE LOS PROCESOS ELECTORALES EN EL VALLE DEL CAUCA, CON EL FIN DE LOGRAR LAS METAS DE RESULTADO Y DE PRODUCTO DEL MENCIONADO PROYECTO.</t>
  </si>
  <si>
    <t>CORPORACION DE COLOMBIA   CORPOPAIS   900.064.171-0</t>
  </si>
  <si>
    <r>
      <t xml:space="preserve">ORDEN DE COMPRA               </t>
    </r>
    <r>
      <rPr>
        <sz val="8"/>
        <rFont val="Calibri"/>
        <family val="2"/>
        <scheme val="minor"/>
      </rPr>
      <t xml:space="preserve">   27778                                   23-04-2018. </t>
    </r>
  </si>
  <si>
    <t xml:space="preserve">DENTRO DEL PROYECTO ADQUISICIÓN DE VEHÍCULOS AUTOMÓVILES, MOTOCICLETAS, CAIS, CAMIONETAS, CAMIONES, MOTORES FUERA DE BORDA Y PANELES PARA CONTRIBUIR AL MEJORAMIENTO DE LA SEGURIDAD   Y CONVIVENCIA EN EL VALLE DEL CAUCA – FORTALECIMIENTO EN MOVILIDAD AL EJERCITO. </t>
  </si>
  <si>
    <t>MOTORES Y MAQUINAS S.A MOTPORYSA        860.019.063-8</t>
  </si>
  <si>
    <t>AUTOMAYOR S.A.               860.034.604-5</t>
  </si>
  <si>
    <t>FANALCA S.A.         890.301.886-1</t>
  </si>
  <si>
    <r>
      <t xml:space="preserve">27779                                                  </t>
    </r>
    <r>
      <rPr>
        <sz val="8"/>
        <rFont val="Calibri"/>
        <family val="2"/>
        <scheme val="minor"/>
      </rPr>
      <t xml:space="preserve"> 23-04-2018      </t>
    </r>
  </si>
  <si>
    <r>
      <t xml:space="preserve">27780                        </t>
    </r>
    <r>
      <rPr>
        <sz val="8"/>
        <rFont val="Calibri"/>
        <family val="2"/>
        <scheme val="minor"/>
      </rPr>
      <t xml:space="preserve">               23-04-2018      </t>
    </r>
  </si>
  <si>
    <r>
      <t xml:space="preserve">28645                                          </t>
    </r>
    <r>
      <rPr>
        <sz val="8"/>
        <rFont val="Calibri"/>
        <family val="2"/>
        <scheme val="minor"/>
      </rPr>
      <t xml:space="preserve">  23-05-2018      </t>
    </r>
  </si>
  <si>
    <r>
      <t xml:space="preserve">27781                              </t>
    </r>
    <r>
      <rPr>
        <sz val="8"/>
        <rFont val="Calibri"/>
        <family val="2"/>
        <scheme val="minor"/>
      </rPr>
      <t xml:space="preserve">  23-04-2018      </t>
    </r>
  </si>
  <si>
    <r>
      <t xml:space="preserve">1,410-59-9-2533      </t>
    </r>
    <r>
      <rPr>
        <sz val="8"/>
        <rFont val="Calibri"/>
        <family val="2"/>
        <scheme val="minor"/>
      </rPr>
      <t xml:space="preserve"> 15-05-2018</t>
    </r>
  </si>
  <si>
    <t>REALIZAR LA AUDITORIA AL PROCESO DE LIQUIDACION, FACTURACION Y RECAUDO DE LA TASA DE SEGURIDAD Y CONIVENCIA CIUDADANA, DENTRO DEL PROYECTO FORTALECIMIENTO A LA SEGURIDAD Y LA CONVIVENCIA CIUDADANA, ZONAS SEGURAS EN EL DEPARTAMENTO DEL VALLE DEL CAUCA -  AUDITORIA A LAS EMPRESAS COMERCIALIZADORAS Y/O PRESTADORAS DEL SERVICIO PUBLICO DE ENERGIA ELECTRICA EN EL DEPARTAMENTO DEL VALLE DEL CAUCA EN ASPECTOS RELACIONADOS CON EL CUMPLIMIENTO DE LAS OBLIGACIONES DERIVADAS DE LA APLICACION DE LA ORDENANZA DEPARTAMENTAL No. 425 DE 2016 Y EL DECRETO 010-24-1457 DE 2016, CON EL FIN DE LOGRAR LAS METAS DE RESULTADO Y DE PRODUCTP DEL PROYECTO.</t>
  </si>
  <si>
    <t>AUDITORIAS Y GESTION ASOCIADOS S.A.S.                                             900.063.376-9</t>
  </si>
  <si>
    <r>
      <t xml:space="preserve">ORDEN DE COMPRA     27691                                 </t>
    </r>
    <r>
      <rPr>
        <sz val="8"/>
        <rFont val="Calibri"/>
        <family val="2"/>
        <scheme val="minor"/>
      </rPr>
      <t>18-04-2018</t>
    </r>
  </si>
  <si>
    <t>DENTRO DEL PROYECTO FORTALECIMIENTO DE LA MOVILIDAD ESPECIALIZADA DEL CTI, PARA FACILITAR LA VIGILANCIA, SEGUIMIENTO, AGENCIA ENCUBIERTA E INSPECCION TECNICA A CADAVERES EN LA SECCIONAL CALI VALLE DEL CAUCA  - ADQUIRIR VEHICULOS NECROMOVILES  QUE PERMITAN OBTENER EFICAZMENTE EVIDENCIAS  EN CONTRA DE LA DELINCUENCIA.</t>
  </si>
  <si>
    <t>DISTRIBUIDORA NISSAN                                         860001307-0</t>
  </si>
  <si>
    <t>GESTION Y SERVICIOS CORPORATIVOS E.S.T. - S.A.S.                                 900.158.315-9</t>
  </si>
  <si>
    <t>ALEXANDRA GALEANO VELEZ                                           31.977.430</t>
  </si>
  <si>
    <r>
      <rPr>
        <b/>
        <sz val="8"/>
        <color theme="1"/>
        <rFont val="Calibri"/>
        <family val="2"/>
        <scheme val="minor"/>
      </rPr>
      <t>1.410-59-9-2518</t>
    </r>
    <r>
      <rPr>
        <sz val="8"/>
        <color theme="1"/>
        <rFont val="Calibri"/>
        <family val="2"/>
        <scheme val="minor"/>
      </rPr>
      <t xml:space="preserve">    08-05-2018</t>
    </r>
  </si>
  <si>
    <t>CONTRATAR LA CONSULTORIA PARA REALIZAR LOS ESTUDIOS Y DISEÑOS DE LA CASA DE JUSTICIA DE LA MUJER EN EL MUNICIPIO DE CALI, DE ACUERNDO CON LOS REQUERIMIENTOS ESTABLECIDOS EN EL ANEXO TECNICO.</t>
  </si>
  <si>
    <t>JAIRO ANDRES FONSECA AVELLANEDA       16.929.811-3</t>
  </si>
  <si>
    <r>
      <t xml:space="preserve">070-18-11-0824                    </t>
    </r>
    <r>
      <rPr>
        <sz val="8"/>
        <rFont val="Calibri"/>
        <family val="2"/>
        <scheme val="minor"/>
      </rPr>
      <t>05-01-2018</t>
    </r>
  </si>
  <si>
    <r>
      <t xml:space="preserve">070-18-11-0793                              </t>
    </r>
    <r>
      <rPr>
        <sz val="8"/>
        <rFont val="Calibri"/>
        <family val="2"/>
        <scheme val="minor"/>
      </rPr>
      <t>05-01-2018</t>
    </r>
  </si>
  <si>
    <r>
      <t xml:space="preserve">070-18-11-0796                                </t>
    </r>
    <r>
      <rPr>
        <sz val="8"/>
        <rFont val="Calibri"/>
        <family val="2"/>
        <scheme val="minor"/>
      </rPr>
      <t>05-01-2018</t>
    </r>
  </si>
  <si>
    <t xml:space="preserve">DENTRO DEL PROYECTO “APOYO AL PROCESO DE SOPORTE PARA GARANTIZAR LOS SERVICIOS DE SEGURIDAD Y CONVIVENCIA CIUDADANA EN EL VALLE DEL CAUCA", SE REQUIERE CONTRATAR LA PRESTACION DE SERVICIOS PROFESIONALES COMO INGENIERO ESPECIALIZADO, CON EXPERIENCIA EN DESARROLLO DE SOFTWARE PARA BRINDAR APOYO EN LA ASESORIA DE TODAS LAS ACTUACIONES QUE SE ADELANTEN EN CUMPLIMIENTO DE LA ORDENANZA 425 DE AGOSTO 1 DE 2016 Y ORDENANZA 454 DE JULIO 12 DE 2017 Y SUS DECRETOS REGLAMENTARIOS  DE LA TASA ESPECIAL DE  CONVIVENCIA Y SEGURIDAD CIUDADANA Y EN ESPECIAL EN LAS ACTIVIDADES DESARROLLADAS DENTRO DEL PROYECTO. 
    </t>
  </si>
  <si>
    <t>DENTRO DEL PROYECTO DENOMINADO "APOYO AL PROCESO DE SOPORTE PARA GARANTIZAR LOS SERVICIOS DE SEGURIDAD Y CONVIVENCIA CIUDADANA EN EL VALLE DEL CAUCA"., SE REQUIERE CONTRATAR LA PRESTACION DE SERVICIOS PROFESIONALES COMUNICADORA SOCIAL Y PERIODISTA; CON EL OBJETO DE  COORDINAR LAS ACTIVIDADES  Y PROCEDIMIENTO RELACIONADOS CON LA IMAGEN INSTITUCIONAL ACORDE A LA SEGURIDAD Y CONVIVENCIA CIUDADANA A FIN DE GARANTIZAR LA COMUNICACION, PUBLICIDAD Y TRANSPARENCIA EN LAS ACTUACIONES  QUE REALIZA EL CONSEJO DE ORDEN PUBLICO Y COMITES DE SEGURIDAD Y CONVIVENCIA CIUDANA DEL DEPARTAMENTO.</t>
  </si>
  <si>
    <r>
      <t xml:space="preserve">070-18-11-830                         </t>
    </r>
    <r>
      <rPr>
        <sz val="8"/>
        <rFont val="Calibri"/>
        <family val="2"/>
        <scheme val="minor"/>
      </rPr>
      <t>05-01-2018</t>
    </r>
  </si>
  <si>
    <r>
      <t xml:space="preserve">070-18-11-1117                    </t>
    </r>
    <r>
      <rPr>
        <sz val="8"/>
        <rFont val="Calibri"/>
        <family val="2"/>
        <scheme val="minor"/>
      </rPr>
      <t>10-01-2018</t>
    </r>
  </si>
  <si>
    <r>
      <t xml:space="preserve">070-18-11-0794             </t>
    </r>
    <r>
      <rPr>
        <sz val="8"/>
        <rFont val="Calibri"/>
        <family val="2"/>
        <scheme val="minor"/>
      </rPr>
      <t>05-01-2018</t>
    </r>
  </si>
  <si>
    <r>
      <t xml:space="preserve">070-18-11-0788                          </t>
    </r>
    <r>
      <rPr>
        <sz val="8"/>
        <rFont val="Calibri"/>
        <family val="2"/>
        <scheme val="minor"/>
      </rPr>
      <t>05-01-2018</t>
    </r>
  </si>
  <si>
    <r>
      <t xml:space="preserve">070-18-11-0790                             </t>
    </r>
    <r>
      <rPr>
        <sz val="8"/>
        <rFont val="Calibri"/>
        <family val="2"/>
        <scheme val="minor"/>
      </rPr>
      <t>05-01-2018</t>
    </r>
  </si>
  <si>
    <r>
      <t xml:space="preserve">070-18-11-2319                  </t>
    </r>
    <r>
      <rPr>
        <sz val="8"/>
        <rFont val="Calibri"/>
        <family val="2"/>
        <scheme val="minor"/>
      </rPr>
      <t>26-01-2018</t>
    </r>
  </si>
  <si>
    <r>
      <t xml:space="preserve">070-18-11-0791                  </t>
    </r>
    <r>
      <rPr>
        <sz val="8"/>
        <rFont val="Calibri"/>
        <family val="2"/>
        <scheme val="minor"/>
      </rPr>
      <t>05-01-2018</t>
    </r>
  </si>
  <si>
    <r>
      <t xml:space="preserve">070-18-11-0792                              </t>
    </r>
    <r>
      <rPr>
        <sz val="8"/>
        <rFont val="Calibri"/>
        <family val="2"/>
        <scheme val="minor"/>
      </rPr>
      <t>05-01-2018</t>
    </r>
  </si>
  <si>
    <r>
      <t xml:space="preserve">070-18-11-0821                      </t>
    </r>
    <r>
      <rPr>
        <sz val="8"/>
        <rFont val="Calibri"/>
        <family val="2"/>
        <scheme val="minor"/>
      </rPr>
      <t>05-01-2018</t>
    </r>
  </si>
  <si>
    <r>
      <t xml:space="preserve">070-18-11-0822                       </t>
    </r>
    <r>
      <rPr>
        <sz val="8"/>
        <rFont val="Calibri"/>
        <family val="2"/>
        <scheme val="minor"/>
      </rPr>
      <t>05-01-2018</t>
    </r>
  </si>
  <si>
    <r>
      <t xml:space="preserve">070-18-11-1569                                       </t>
    </r>
    <r>
      <rPr>
        <sz val="8"/>
        <rFont val="Calibri"/>
        <family val="2"/>
        <scheme val="minor"/>
      </rPr>
      <t xml:space="preserve">  12-01-2018 </t>
    </r>
  </si>
  <si>
    <r>
      <rPr>
        <b/>
        <sz val="8"/>
        <color theme="1"/>
        <rFont val="Calibri"/>
        <family val="2"/>
        <scheme val="minor"/>
      </rPr>
      <t>070-18-11-2243</t>
    </r>
    <r>
      <rPr>
        <sz val="8"/>
        <color theme="1"/>
        <rFont val="Calibri"/>
        <family val="2"/>
        <scheme val="minor"/>
      </rPr>
      <t xml:space="preserve">                                 24-01-2018</t>
    </r>
  </si>
  <si>
    <r>
      <t xml:space="preserve">070-18-11-1115                    </t>
    </r>
    <r>
      <rPr>
        <sz val="8"/>
        <rFont val="Calibri"/>
        <family val="2"/>
        <scheme val="minor"/>
      </rPr>
      <t>10-01-2018</t>
    </r>
  </si>
  <si>
    <r>
      <t xml:space="preserve">070-18-11-1116                    </t>
    </r>
    <r>
      <rPr>
        <sz val="8"/>
        <rFont val="Calibri"/>
        <family val="2"/>
        <scheme val="minor"/>
      </rPr>
      <t>10-01-2018</t>
    </r>
  </si>
  <si>
    <r>
      <t xml:space="preserve">070-18-11-1557                       </t>
    </r>
    <r>
      <rPr>
        <sz val="8"/>
        <rFont val="Calibri"/>
        <family val="2"/>
        <scheme val="minor"/>
      </rPr>
      <t xml:space="preserve">  12-01-2018 </t>
    </r>
  </si>
  <si>
    <r>
      <t xml:space="preserve">070-18-11-1558                               </t>
    </r>
    <r>
      <rPr>
        <sz val="8"/>
        <rFont val="Calibri"/>
        <family val="2"/>
        <scheme val="minor"/>
      </rPr>
      <t xml:space="preserve">  12-01-2018 </t>
    </r>
  </si>
  <si>
    <r>
      <t xml:space="preserve">070-18-11-2322                               </t>
    </r>
    <r>
      <rPr>
        <sz val="8"/>
        <rFont val="Calibri"/>
        <family val="2"/>
        <scheme val="minor"/>
      </rPr>
      <t>05-01-2017</t>
    </r>
  </si>
  <si>
    <r>
      <t xml:space="preserve">1.410-59-9-2438                  </t>
    </r>
    <r>
      <rPr>
        <sz val="8"/>
        <rFont val="Calibri"/>
        <family val="2"/>
        <scheme val="minor"/>
      </rPr>
      <t xml:space="preserve">    02-03-2018</t>
    </r>
  </si>
  <si>
    <r>
      <t xml:space="preserve">070-18-11-1114-1                     </t>
    </r>
    <r>
      <rPr>
        <sz val="8"/>
        <rFont val="Calibri"/>
        <family val="2"/>
        <scheme val="minor"/>
      </rPr>
      <t>30-042018</t>
    </r>
  </si>
  <si>
    <r>
      <t xml:space="preserve">070-18-11-0818                          </t>
    </r>
    <r>
      <rPr>
        <sz val="8"/>
        <rFont val="Calibri"/>
        <family val="2"/>
        <scheme val="minor"/>
      </rPr>
      <t>05-01-2018</t>
    </r>
  </si>
  <si>
    <r>
      <t xml:space="preserve">070-18-11-1555                        </t>
    </r>
    <r>
      <rPr>
        <sz val="8"/>
        <rFont val="Calibri"/>
        <family val="2"/>
        <scheme val="minor"/>
      </rPr>
      <t>12-01-2018</t>
    </r>
  </si>
  <si>
    <r>
      <t xml:space="preserve">070-18-11-1784                                  </t>
    </r>
    <r>
      <rPr>
        <sz val="8"/>
        <rFont val="Calibri"/>
        <family val="2"/>
        <scheme val="minor"/>
      </rPr>
      <t>16-01-2018</t>
    </r>
  </si>
  <si>
    <r>
      <t xml:space="preserve">27781                                          </t>
    </r>
    <r>
      <rPr>
        <sz val="8"/>
        <rFont val="Calibri"/>
        <family val="2"/>
        <scheme val="minor"/>
      </rPr>
      <t xml:space="preserve">  23-04-2018      </t>
    </r>
  </si>
  <si>
    <r>
      <t xml:space="preserve">1.410-59-9-2533         </t>
    </r>
    <r>
      <rPr>
        <sz val="8"/>
        <rFont val="Calibri"/>
        <family val="2"/>
        <scheme val="minor"/>
      </rPr>
      <t xml:space="preserve"> 15-05-2018</t>
    </r>
  </si>
  <si>
    <t xml:space="preserve">REALIZAR LA AUDITORIA AL PROCESO DE LIQUIDACION, FACTURACION Y RECAUDO DE LA TASA DE SEGURIDAD Y CONIVENCIA CIUDADANA, DENTRO DEL PROYECTO FORTALECIMIENTO A LA SEGURIDAD Y LA CONVIVENCIA CIUDADANA, ZONAS SEGURAS EN EL DEPARTAMENTO DEL VALLE DEL CAUCA -  AUDITORIA A LAS EMPRESAS COMERCIALIZADORAS Y/O PRESTADORAS DEL SERVICIO PUBLICO DE ENERGIA ELECTRICA EN EL DEPARTAMENTO DEL VALLE DEL CAUCA EN ASPECTOS RELACIONADOS CON EL CUMPLIMIENTO DE LAS OBLIGACIONES DERIVADAS DE LA APLICACION DE LA ORDENANZA DEPARTAMENTAL No. 425 DE 2016 Y EL DECRETO 010-24-1457 DE 2016, CON EL FIN DE LOGRAR LAS METAS DE RESULTADO Y DE PRODUCTP DEL PROYECTO.  </t>
  </si>
  <si>
    <r>
      <t xml:space="preserve">070-18-11-3767                         </t>
    </r>
    <r>
      <rPr>
        <sz val="8"/>
        <rFont val="Calibri"/>
        <family val="2"/>
        <scheme val="minor"/>
      </rPr>
      <t xml:space="preserve">    04-10-2017</t>
    </r>
  </si>
  <si>
    <r>
      <t xml:space="preserve">070-18-11-4415-3                       </t>
    </r>
    <r>
      <rPr>
        <sz val="8"/>
        <rFont val="Calibri"/>
        <family val="2"/>
        <scheme val="minor"/>
      </rPr>
      <t xml:space="preserve">     14-06-2018</t>
    </r>
  </si>
  <si>
    <t>PRESTACION DE SERVICIOS DE APOYO AL FORTALECIMIENTO INSTITUCIONAL DE LA OFERTA DE SEGURIDAD, JUSTICIA Y SECRETARIA DE GOBIERNO - ZONAS SEGURAS A TRAVES DEL DESARROLLO DE UNA ESTRATEGIA DE PREVENCION AL CONSUMO DE SUSTANCIAS PSICOACTIVAS EN EL VALLE DEL CAUCA- COMO CONSUMO PAA LA FORMACION DE UNA POLITICA PUBLICA DE DROGAS EN EL DEPARTAMENTO DEL VALLE DEL CAUCA, CON EL FIN DE LOGRAR LAS METAS DE RESULTADO Y DE PRODUCTO.</t>
  </si>
  <si>
    <r>
      <t xml:space="preserve">1.410-59-9-2520     </t>
    </r>
    <r>
      <rPr>
        <sz val="8"/>
        <rFont val="Calibri"/>
        <family val="2"/>
        <scheme val="minor"/>
      </rPr>
      <t>08-05-2017</t>
    </r>
  </si>
  <si>
    <t>CONTRATAR LA INTERVENTORIA TECNICA AL CONTRATO DE CONSULTORIA No. 070-18-11-3767 DE 2017 CUYO OBJETO ES LA ELABORACION DE LOS ESTUDIOS Y DISEÑOS DEL CENTRO DE COMANDO Y CONTROL DEL DEPARTAMENTO DEL VALLE DEL CAUCA A NIVENL DE EMERGENCIA Y DE ORDEN PUBLICO C3.</t>
  </si>
  <si>
    <t>JAIRO ANDRES FONSECA AVELLANEDA    16.929.811-3</t>
  </si>
  <si>
    <r>
      <t xml:space="preserve">1.410-59-9-2468                                   </t>
    </r>
    <r>
      <rPr>
        <sz val="8"/>
        <rFont val="Calibri"/>
        <family val="2"/>
        <scheme val="minor"/>
      </rPr>
      <t>22-03-2018</t>
    </r>
  </si>
  <si>
    <r>
      <t xml:space="preserve">ORDEN DE COMPRA               27691                                           </t>
    </r>
    <r>
      <rPr>
        <sz val="8"/>
        <rFont val="Calibri"/>
        <family val="2"/>
        <scheme val="minor"/>
      </rPr>
      <t>18-04-2018</t>
    </r>
  </si>
  <si>
    <t xml:space="preserve">TOTAL EJECUCION FONDO 1-1040 </t>
  </si>
  <si>
    <t xml:space="preserve">CONTRATAR EL SERVICIO DE ALOJAMIENTO DESPLAZAMIENTOS AEREOS, TERRESTRES, MARITIMOS Y MULTIMODALES, NACIONALES E INTERNACIONALES PARA LOS FUNCIONARIOS DE LA SECRETARIA, CONTRATISTAS Y PERSONAL DE LOS ESTAMENTOS DE SEGURIAD QUE HACEN PARTE DELK COMOITE DE ORDEN PUBLICO PARA IMPULSAR LA SEGURIDAD Y LA CONVIVENCIA CIUDADANA EN EL DPTO DEL VALLE DEL CAUCA. </t>
  </si>
  <si>
    <r>
      <t xml:space="preserve">1.410-59-9-2568                     </t>
    </r>
    <r>
      <rPr>
        <sz val="8"/>
        <rFont val="Calibri"/>
        <family val="2"/>
        <scheme val="minor"/>
      </rPr>
      <t xml:space="preserve">   28-05-2018</t>
    </r>
  </si>
  <si>
    <t xml:space="preserve"> DENTRO DEL PROYECTO FORTALECIMIENTO DE LA MOVILIDAD MOVILIDAD ESPECIALIZADA DEL CTI, PARA FACILITAR LA VIGILANCIA, SEGUIMIENTO, AGENCIA ENCUBIERTA, INVESTIGACION, TRASLADO E INSPECCION TECNICA DE CADAVERES EN LA SECCIONAL CALI VALLE DEL CAUCA.       </t>
  </si>
  <si>
    <t>070-18-11-2336-3                    15-06-2018</t>
  </si>
  <si>
    <t>DENTRO DEL PROYECTO FORT. INST. AL PROCESO DE ATENCIUDADANA EN EL TRÁMITE DE PASAPORTES VALLE DEL CAUCA,  SE REQUIERE ADICIONAR LA SUMA DE $181.360.831 AL CONTRATO DE PRESTACION DE SERVICIOS No. 070-18-11-2336 DEL 26-01-2018, CUYO OBJETO ES CONTRATAR LA PRESTACION DE SERVICIOS DE APOYO A LA GESTION EN EL DESARROLLO DE ACTIVIDADES PARA EL FORTALECIMIENTO AL PROCESO DE ATENCION EN EL TRAMITE DE PASAPORTES EN LA SUBSECRETARIA DE ASUNTOS DELEGADOS DE LA SEC. DE CONVIVENCIA Y SEGURIDAD CIUDADANA DEL DPTAL DEL VALLE DEL CAUCA.</t>
  </si>
  <si>
    <t>FUNDACION AVE FENIX                  805.021.479-4</t>
  </si>
  <si>
    <t>AGENCIA DE VIAJES Y TURISMO AVIATUR S.A.    860.000.018-2</t>
  </si>
  <si>
    <r>
      <t xml:space="preserve">1.410-59-9-2562                    </t>
    </r>
    <r>
      <rPr>
        <sz val="8"/>
        <rFont val="Calibri"/>
        <family val="2"/>
        <scheme val="minor"/>
      </rPr>
      <t xml:space="preserve">  25-05-2018</t>
    </r>
  </si>
  <si>
    <t xml:space="preserve">DENTRO DE LOS PROYECTOS "APOYO FORTALECIMIENTO A LA SEGURIDAD Y LA CONVIVENCIA CIUDADANA, ZONAS SEGURAS TODO EL DEPARTAMENTO, VALLE DEL CAUCA, OCCIDENTE   VALLE DEL CAUCA" Y "MEJORAMIENTO PROCESO DE CANALIZACIÓN Y CONTROL ALOS EVENTOS DE PROTESTA SOCIAL TODO EL DEPARTAMENTO,  VALLE DEL CAUCA", SE REQUIERE CONTRATAR LA PRESTACION DE SERVICIOS DE APOYO Y ACOMPAÑAMIENTO LOGISTICO OPERATIVO Y ASISTENCIAL EN LOS CONSEJOS DE SEGURIDAD Y EN LOS EVENTOS DE PROTESTA SOCIAL, EN EL MARCO DE LA EJECUCION DE LOS PROYECTOS, CON EL FIN DE LOGRAR LAS METAS DE RESULTADO Y DE PRODUCTO </t>
  </si>
  <si>
    <t>FUNDACION RH POSITIVO            805.023.415-2</t>
  </si>
  <si>
    <t>TOTAL EJECUCION PRESUPUESTAL A JUNIO 30 DE 2018</t>
  </si>
  <si>
    <t>1.410-59-9-2528             11-05-2018+22:23</t>
  </si>
  <si>
    <r>
      <rPr>
        <b/>
        <sz val="8"/>
        <color theme="1"/>
        <rFont val="Calibri"/>
        <family val="2"/>
        <scheme val="minor"/>
      </rPr>
      <t>1.410-59-9-3062</t>
    </r>
    <r>
      <rPr>
        <sz val="8"/>
        <color theme="1"/>
        <rFont val="Calibri"/>
        <family val="2"/>
        <scheme val="minor"/>
      </rPr>
      <t xml:space="preserve">                    11-07-2018</t>
    </r>
  </si>
  <si>
    <t>DENTRO DEL PROYECTO "APOYO AL PROCESO DE SOPORTE PARA GARANTIZAR LOS SERVICIOS DE SEGURIDAD Y CONVIVENCIA CIUDADANA EN EL VALLE DEL CAUCA", SE REQUIERE CONTRATAR PARA PRESTAR LOS SERVICIOS DE APOYO A LA GESTIONEN LOS PROCESOS ADMINISTRATIVOS DE LA SECRETARIA DE CONVIVENCIA Y SEGURIDAD CIUDADANA Y EN ESPECIAL EN ACTIVIDADES DESARROLLADAS DEL PROYECTO.</t>
  </si>
  <si>
    <r>
      <rPr>
        <b/>
        <sz val="8"/>
        <color theme="1"/>
        <rFont val="Calibri"/>
        <family val="2"/>
        <scheme val="minor"/>
      </rPr>
      <t>1.410-59-9-3693</t>
    </r>
    <r>
      <rPr>
        <sz val="8"/>
        <color theme="1"/>
        <rFont val="Calibri"/>
        <family val="2"/>
        <scheme val="minor"/>
      </rPr>
      <t xml:space="preserve">                  17-07-2018</t>
    </r>
  </si>
  <si>
    <r>
      <rPr>
        <b/>
        <sz val="8"/>
        <color theme="1"/>
        <rFont val="Calibri"/>
        <family val="2"/>
        <scheme val="minor"/>
      </rPr>
      <t>1.410-59-9-3694</t>
    </r>
    <r>
      <rPr>
        <sz val="8"/>
        <color theme="1"/>
        <rFont val="Calibri"/>
        <family val="2"/>
        <scheme val="minor"/>
      </rPr>
      <t xml:space="preserve">                    17-07-2018</t>
    </r>
  </si>
  <si>
    <r>
      <t xml:space="preserve">1.410-59-9-3820             </t>
    </r>
    <r>
      <rPr>
        <sz val="8"/>
        <rFont val="Calibri"/>
        <family val="2"/>
        <scheme val="minor"/>
      </rPr>
      <t>18-07-2018</t>
    </r>
  </si>
  <si>
    <t>DENTRO DEL PROYECTO "APOYO AL PROCESO DE SOPORTE PARA GARANTIZAR LOS SERVICIOS DE SEGURIDAD Y CONVIVENCIA CIUDADANA EN EL VALLE DEL CAUCA", SE REQUIERE CONTRATAR LA PRESTACION DE SERVICIOS DE APOYO A LA GESTION EN LA SECRETARIA DE CONVIVENCIA Y SEGURIDAD CIUDADANA.</t>
  </si>
  <si>
    <r>
      <t xml:space="preserve">1.410-59-9-3819                       </t>
    </r>
    <r>
      <rPr>
        <sz val="8"/>
        <rFont val="Calibri"/>
        <family val="2"/>
        <scheme val="minor"/>
      </rPr>
      <t>18-07-2018</t>
    </r>
  </si>
  <si>
    <t>DENTRO DEL PROYECTO "APOYO AL PROCESO DE SOPORTE PARA GARANTIZAR LOS SERVICIOS DE SEGURIDAD Y CONVIVENCIA CIUDADANA EN EL VALLE DEL CAUCA", SE REQUIERE CONTRATAR LA PRESTACION DE SERVICIOS DE APOYO COMO TECNICO EN SISTEMAS, PARA APOYAR EN EL FORTALECIMIENTO DE LAS DIFERENTES ACTIVIDADES DIGITALES Y SISTEMATICAS QUE SE DESARROLLEN ENLA SECRETARIA Y EN ESPECIAL LOS DERIVADOS DEL PROYECTO.</t>
  </si>
  <si>
    <r>
      <t xml:space="preserve">070-18-11-0789-1                </t>
    </r>
    <r>
      <rPr>
        <sz val="8"/>
        <rFont val="Calibri"/>
        <family val="2"/>
        <scheme val="minor"/>
      </rPr>
      <t>29</t>
    </r>
    <r>
      <rPr>
        <b/>
        <sz val="8"/>
        <rFont val="Calibri"/>
        <family val="2"/>
        <scheme val="minor"/>
      </rPr>
      <t>-</t>
    </r>
    <r>
      <rPr>
        <sz val="8"/>
        <rFont val="Calibri"/>
        <family val="2"/>
        <scheme val="minor"/>
      </rPr>
      <t>06-2018</t>
    </r>
  </si>
  <si>
    <t>DENTRO DEL PROYECTO FORTALECIMIENTO Y APOYO AL DESARROLLO ADMINISTRATIVO DE LA SECRETARIA SE REQUIERE CONTRATAR LA PRESTACION DE SERVICIOS DE APOYO A LA GESTION EN ACTIVIDADES OPERATIVAS COMO CONDUCTOR EN LA SECRETARIA DE CONVIVENCIA Y SEGURIDAD CIUDADANA POR LO CUAL SE HACE NECESARIO REALIZAR OTROSI AL CONTRATO DE PRESTACION DE SERVICIOS No. 070-18-11-0789 DEL 05-01-2018</t>
  </si>
  <si>
    <t>070-18-11-0786-1          29-06-2018</t>
  </si>
  <si>
    <t>CAMILO ANDRES RUIZ RUIZ           14.652.190</t>
  </si>
  <si>
    <r>
      <rPr>
        <b/>
        <sz val="8"/>
        <rFont val="Calibri"/>
        <family val="2"/>
        <scheme val="minor"/>
      </rPr>
      <t xml:space="preserve">4400001084 </t>
    </r>
    <r>
      <rPr>
        <sz val="8"/>
        <rFont val="Calibri"/>
        <family val="2"/>
        <scheme val="minor"/>
      </rPr>
      <t xml:space="preserve">                               23-07-2018</t>
    </r>
  </si>
  <si>
    <t>CAJA MENOR No. 02</t>
  </si>
  <si>
    <t>LINA JOHANNA DEVIA VALENCIA                                               31.583.342</t>
  </si>
  <si>
    <t xml:space="preserve">DENTRO DEL PROYECTO FORTALECIMIENTO AL BANCO DE PROYECTOS SECTORIAL DE SEGURIDAD Y CONVIVENCIA, VALLE DEL CAUCA,  SE REQUIERE CONTRATAR LA PRESTACION DE SERVICIOS PROFESIONALESDE UN ECONOMISTA, PARA APOYAR EN EL FORTALECIMIENTO DE LA ESTRUCTURACION DE PROYECTOS (MGA, FIPID Y FLUJO DE CAJA) EN LA SECRETARIA EN DESARROLLO DEL PROYECTO. </t>
  </si>
  <si>
    <t>ANTONIO JAVIER VALVERDE GONGORA                 87.943.450-4</t>
  </si>
  <si>
    <r>
      <rPr>
        <b/>
        <sz val="8"/>
        <color theme="1"/>
        <rFont val="Calibri"/>
        <family val="2"/>
        <scheme val="minor"/>
      </rPr>
      <t>1.410-59-9-3916</t>
    </r>
    <r>
      <rPr>
        <sz val="8"/>
        <color theme="1"/>
        <rFont val="Calibri"/>
        <family val="2"/>
        <scheme val="minor"/>
      </rPr>
      <t xml:space="preserve">                        19-07-2018</t>
    </r>
  </si>
  <si>
    <t>DENTRO DEL PROYECTO APOYO AL PROCESO DE RESPONSABILIDAD PENAL PARA ADOLESCENTES EN EL VALLE DEL CAUCA, SE REQUIERE CONTRATAR LA PRESTACION DE SERVICIOS PROFESIONALES COMO ABOGADO, EN LA SECRETARIA DE CONVIVENCIA Y SEGURIDAD CIUDADANA.</t>
  </si>
  <si>
    <t>GISELA AREVALO 29.684.545</t>
  </si>
  <si>
    <r>
      <rPr>
        <b/>
        <sz val="8"/>
        <color theme="1"/>
        <rFont val="Calibri"/>
        <family val="2"/>
        <scheme val="minor"/>
      </rPr>
      <t>1.410-59-9-3933</t>
    </r>
    <r>
      <rPr>
        <sz val="8"/>
        <color theme="1"/>
        <rFont val="Calibri"/>
        <family val="2"/>
        <scheme val="minor"/>
      </rPr>
      <t xml:space="preserve">    19-07-2018</t>
    </r>
  </si>
  <si>
    <t>DENTRO DEL PROYECTO CONFORMACION DE ESPACIOS DE PARTICIPACION INFANTIL Y JUVENIL EN LOS PROCESOS DEMOCRATICOS VALLE DEL CAUCA, SE REQUIERE CONTRATAR LA PRESTACION DE SERVICIOS PROFESIONALES COMO POLITOLOGA, EN LA SECRETARIA DE CONVIVENCIA Y SEGURIDAD CIUDADANA.</t>
  </si>
  <si>
    <t>DIANA ISABEL SALAZAR RIVAS       1.144.025.179-1</t>
  </si>
  <si>
    <r>
      <rPr>
        <b/>
        <sz val="8"/>
        <color theme="1"/>
        <rFont val="Calibri"/>
        <family val="2"/>
        <scheme val="minor"/>
      </rPr>
      <t>1.410-59-9-3932</t>
    </r>
    <r>
      <rPr>
        <sz val="8"/>
        <color theme="1"/>
        <rFont val="Calibri"/>
        <family val="2"/>
        <scheme val="minor"/>
      </rPr>
      <t xml:space="preserve">    19-07-2018</t>
    </r>
  </si>
  <si>
    <r>
      <t xml:space="preserve">1.410-59-9-3071       </t>
    </r>
    <r>
      <rPr>
        <sz val="8"/>
        <rFont val="Calibri"/>
        <family val="2"/>
        <scheme val="minor"/>
      </rPr>
      <t>11-07-2018</t>
    </r>
  </si>
  <si>
    <t>DENTRO DEL PROYECTO DENOMINADO “APOYO AL PROCESO DE SOPORTE PARA GARANTIZAR LOS SERVICIOS DE SEGURIDAD Y CONVIVENCIA CIUDADANA EN EL VALLE DEL CAUCA"., SE REQUIERE CONTRATAR LA PRESTACION DE SERVICIOS PROFESIONALES DE UN COMUNICADOR SOCIAL O AREA AFINES, PARA EL APOYO EN LAS ACTIVIDADES DIVERSAS DE LA SECRETARIA DE CONVIVENCIA Y SEGURIDAD CIUDADANA.</t>
  </si>
  <si>
    <t>JULIETA TORRES LUNA                           25.364.087-3</t>
  </si>
  <si>
    <r>
      <t xml:space="preserve">1,410-59-9-3069       </t>
    </r>
    <r>
      <rPr>
        <sz val="8"/>
        <rFont val="Calibri"/>
        <family val="2"/>
        <scheme val="minor"/>
      </rPr>
      <t>11-07-2018</t>
    </r>
  </si>
  <si>
    <r>
      <t xml:space="preserve">1,410-59-9-3074       </t>
    </r>
    <r>
      <rPr>
        <sz val="8"/>
        <rFont val="Calibri"/>
        <family val="2"/>
        <scheme val="minor"/>
      </rPr>
      <t>11-07-2018</t>
    </r>
  </si>
  <si>
    <t xml:space="preserve">DENTRO DEL PROYECTO DENOMINADO "APOYO AL PROCESO DE SOPORTE PARA GARANTIZAR LOS SERVICIOS DE SEGURIDAD Y CONVIVENCIA CIUDADANA EN EL VALLE DEL CAUCA"., SE REQUIERE CONTRATAR LA PRESTACION DE SERVICIOS PROFESIONALES  COMO COMUNICADORA SOCIAL Y PERIODISTA, CON EL OBJETO DE COORDINAR LAS ACTIVIDADES Y PROCEDIMIENTOS RELACIONADOS CON LA IMAGEN INSTITUCIONAL ACRDE A LA SEGURIDAD Y CONVIVENCIA CIUDDANA  A FIN DE GARANTIZAR LA COMUNICACIÓN, PUBLICIDAD Y TRANSPARENCIA EN LAS ACTUACIONES QUE REALIZA EL CONSEJO DE ORDEN PUBLICO Y COMITES DE SEGURIDAD Y CONVIVENCIA CIUDADANA DEL DEPARTAMENTO EN DESAROOLO DEL PROYECTO.  </t>
  </si>
  <si>
    <r>
      <t xml:space="preserve">1,410-59-9-3073       </t>
    </r>
    <r>
      <rPr>
        <sz val="8"/>
        <rFont val="Calibri"/>
        <family val="2"/>
        <scheme val="minor"/>
      </rPr>
      <t>11-07-2018</t>
    </r>
  </si>
  <si>
    <t>DENTRO DEL PROYECTO DENOMINADO "APOYO AL PROCESO DE SOPORTE PARA GARANTIZAR LOS SERVICIOS DE SEGURIDAD Y CONVIVENCIA CIUDADANA EN EL VALLE DEL CAUCA", SE REQUIERE CONTRATAR LA PRESTACION DE SERVICIOS COMO INGENIERO DE SISTEMAS, PARA APOYAR EN EL FORTALECIMIENTO DE LAS DIFERENTES ACTIVIDADES DIGITALES Y SISTEMATICAS QUE SE DESARROLLEN EN LA SECRETARIA Y EN ESPECIAL LOS DERIVADOS DEL PROYECTO.</t>
  </si>
  <si>
    <r>
      <t xml:space="preserve">1.410-59-9-3072       </t>
    </r>
    <r>
      <rPr>
        <sz val="8"/>
        <rFont val="Calibri"/>
        <family val="2"/>
        <scheme val="minor"/>
      </rPr>
      <t>11-07-2018</t>
    </r>
  </si>
  <si>
    <t xml:space="preserve">DENTRO DEL PROYECTO “APOYO AL PROCESO DE SOPORTE PARA GARANTIZAR LOS SERVICIOS DE SEGURIDAD Y CONVIVENCIA CIUDADANA EN EL VALLE DEL CAUCA", SE REQUIERE CONTRATAR LA PRESTACION DE SERVICIOS PROFESIONALES COMO INGENIERO ESPECIALIZADO, CON EXPERIENCIA EN DESARROLLO DE SOFTWARE PARA BRINDAR APOYO EN LA ASESORIA DE TODAS LAS ACTUACIONES QUE SE ADELANTEN EN CUMPLIMIENTO DE LA ORDENANZA 425 DE AGOSTO 1 DE 2016 Y ORDENANZA 454 DE JULIO 12 DE 2017 Y SUS DECRETOS REGLAMENTARIOS  DE LA TASA ESPECIAL DE  CONVIVENCIA Y SEGURIDAD CIUDADANA Y EN ESPECIAL EN LAS ACTIVIDADES DESARROLLADAS DENTRO DEL PROYECTO. </t>
  </si>
  <si>
    <r>
      <t xml:space="preserve">1.410-59-9-3066                        </t>
    </r>
    <r>
      <rPr>
        <sz val="8"/>
        <rFont val="Calibri"/>
        <family val="2"/>
        <scheme val="minor"/>
      </rPr>
      <t>11-07-2018</t>
    </r>
  </si>
  <si>
    <t>DENTRO DEL PROYECTO DENOMINADO "APOYO AL PROCESO DE SOPORTE PARA GARANTIZAR LOS SERVICIOS DE SEGURIDAD Y CONVIVENCIA CIUDADANA EN EL VALLE DEL CAUCA", SE REQUIERE CONTRATAR LA PRESTACION DE SERVICIOS PROFESIONALES COMO PSICOLOGA PARA REALIZAR ACTIVIDADES AFINES  A LOS PROGRAMAS, PLANES Y PROYECTOS QUE ADELANTA LA SECRETARIA DE CONVIVENCIA Y SEGURIDAD CIUDADANA, EN ESPECIAL EN LA EJECUCION DE LAS ACTIVIDADES  DEL PROYECTO.</t>
  </si>
  <si>
    <r>
      <t xml:space="preserve">1.410-59-9-3067-1                        </t>
    </r>
    <r>
      <rPr>
        <sz val="8"/>
        <rFont val="Calibri"/>
        <family val="2"/>
        <scheme val="minor"/>
      </rPr>
      <t>18-07-2018</t>
    </r>
  </si>
  <si>
    <t xml:space="preserve">DENTRO DEL PROYECTO  "APOYO AL PROCESO DE SOPORTE PARA GARANTIZAR LOS SERVICIOS DE SEGURIDAD Y CONVIVENCIA CIUDADANA EN EL VALLE DEL CAUCA", SE REQUIERE CONTRATAR LA PRESTACION DE SERVICIOS DE APOYO A LA GESTION DE UN TECNICO, EN LA SECRETARIA DE CONVIVENCIA Y SEGURIDAD CIUDADANA, PARA EL APOYO EN ACTIVIDADES DIVERSAS EN DESARROLLO DEL PROYECTO. </t>
  </si>
  <si>
    <r>
      <t xml:space="preserve">1.410-59-9-3688                  </t>
    </r>
    <r>
      <rPr>
        <sz val="8"/>
        <rFont val="Calibri"/>
        <family val="2"/>
        <scheme val="minor"/>
      </rPr>
      <t>17-07-2018</t>
    </r>
  </si>
  <si>
    <t xml:space="preserve">DENTRO DEL PROYECTO "APOYO AL PROCESO DE SOPORTE PARA GARANTIZAR LOS SERVICIOS DE SEGURIDAD Y CONVIVENCIA CIUDADANA EN EL VALLE DEL CAUCA"., SE REQUIERE CONTRATAR PROFESIONAL LICENCIADO EN ARQUITECTURA O ÁREA AFINES PARA EL APOYO EN LAS ACTIVIDADES DIVERSAS DE LA SECRETARIA DE CONVIVENCIA Y SEGURIDAD CIUDADANA Y EN ESPECIAL LAS ACTIVIDADES DESARROLLADAS DENTRO DEL PROYECTO. </t>
  </si>
  <si>
    <r>
      <t xml:space="preserve">1.410-59-9-3690                 </t>
    </r>
    <r>
      <rPr>
        <sz val="8"/>
        <rFont val="Calibri"/>
        <family val="2"/>
        <scheme val="minor"/>
      </rPr>
      <t>17-07-2018</t>
    </r>
  </si>
  <si>
    <t xml:space="preserve">MARLENY REYES BARRERA             46.669.239  </t>
  </si>
  <si>
    <r>
      <t xml:space="preserve">1.410-59-9-3818-1              </t>
    </r>
    <r>
      <rPr>
        <sz val="8"/>
        <rFont val="Calibri"/>
        <family val="2"/>
        <scheme val="minor"/>
      </rPr>
      <t xml:space="preserve">24-07-2018        </t>
    </r>
    <r>
      <rPr>
        <b/>
        <sz val="8"/>
        <rFont val="Calibri"/>
        <family val="2"/>
        <scheme val="minor"/>
      </rPr>
      <t xml:space="preserve">         1.410-59-9-3818              </t>
    </r>
    <r>
      <rPr>
        <sz val="8"/>
        <rFont val="Calibri"/>
        <family val="2"/>
        <scheme val="minor"/>
      </rPr>
      <t>18-07-2018</t>
    </r>
  </si>
  <si>
    <r>
      <t xml:space="preserve">1,410-59-9-3075       </t>
    </r>
    <r>
      <rPr>
        <sz val="8"/>
        <rFont val="Calibri"/>
        <family val="2"/>
        <scheme val="minor"/>
      </rPr>
      <t>11-07-2018</t>
    </r>
  </si>
  <si>
    <r>
      <t xml:space="preserve">1,410-59-9-3068       </t>
    </r>
    <r>
      <rPr>
        <sz val="8"/>
        <rFont val="Calibri"/>
        <family val="2"/>
        <scheme val="minor"/>
      </rPr>
      <t>11-07-2018</t>
    </r>
  </si>
  <si>
    <t xml:space="preserve">DENTRO DEL PROYECTO  "APOYO AL PROCESO DE SOPORTE PARA GARANTIZAR LOS SERVICIOS DE SEGURIDAD Y CONVIVENCIA CIUDADANA EN EL VALLE DEL CAUCA"., SE REQUIERE CONTRATAR LA PRESTACION DE SERVICIOS PROFESIONALES DE UN ADMINISTRADOR DE EMPRESAS, PARA EL APOYO EN LAS ACTIVIDADES DIVERSAS DE LA SECRETARIA DE CONVIVENCIA Y SEGURIDAD CIUDADANA Y EN ESPECIAL EN LAS ACTIVIDADES DESARROLLADAS DENTRO DEL PROYECTO. </t>
  </si>
  <si>
    <r>
      <t xml:space="preserve">1,410-59-9-3070       </t>
    </r>
    <r>
      <rPr>
        <sz val="8"/>
        <rFont val="Calibri"/>
        <family val="2"/>
        <scheme val="minor"/>
      </rPr>
      <t>11-07-2018</t>
    </r>
  </si>
  <si>
    <r>
      <t xml:space="preserve">1,410-59-9-3064       </t>
    </r>
    <r>
      <rPr>
        <sz val="8"/>
        <rFont val="Calibri"/>
        <family val="2"/>
        <scheme val="minor"/>
      </rPr>
      <t>11-07-2018</t>
    </r>
  </si>
  <si>
    <t xml:space="preserve">DENTRO DEL PROYECTO DENOMINADO "APOYO AL PROCESO DE SOPORTE PARA GARANTIZAR LOS SERVICIOS DE SEGURIDAD Y CONVIVENCIA CIUDADANA EN EL VALLE DEL CAUCA"., SE REQUIERE CONTRATAR LA PRESTACION DE SERVICIOS PROFESIONALES COMO ADMINISTRADOR DE EMPRESAS ESPECIALIZADO, PARA APOYAR EN EL SEGUIMIENTO Y EVALUACION DE TODOS LOS PLANES DE MEJORAMIENTO SUSCRITOS POR LA SECRETARIA DE CONVIVENCIA Y SEGURIDAD CIUDADANA EN ESPECIAL LOS DERIVADOS DEL PROYECTO. </t>
  </si>
  <si>
    <t>ADELAIDA MARIA SATIZABAL VACA     29.581.117-0</t>
  </si>
  <si>
    <r>
      <t xml:space="preserve">1.410-59-9-3076     </t>
    </r>
    <r>
      <rPr>
        <sz val="8"/>
        <rFont val="Calibri"/>
        <family val="2"/>
        <scheme val="minor"/>
      </rPr>
      <t xml:space="preserve"> 11-07-2018</t>
    </r>
  </si>
  <si>
    <r>
      <t xml:space="preserve">1.410-59-9-3689     </t>
    </r>
    <r>
      <rPr>
        <sz val="8"/>
        <rFont val="Calibri"/>
        <family val="2"/>
        <scheme val="minor"/>
      </rPr>
      <t xml:space="preserve">  17-07-2018</t>
    </r>
  </si>
  <si>
    <r>
      <t xml:space="preserve">1.410-59-9-3821    </t>
    </r>
    <r>
      <rPr>
        <sz val="8"/>
        <rFont val="Calibri"/>
        <family val="2"/>
        <scheme val="minor"/>
      </rPr>
      <t xml:space="preserve">  18-07-2018</t>
    </r>
  </si>
  <si>
    <t xml:space="preserve">DENTRO DEL PROYECTO  "APOYO AL PROCESO DE SOPORTE PARA GARANTIZAR LOS SERVICIOS DE SEGURIDAD Y CONVIVENCIA CIUDADANA EN EL VALLE DEL CAUCA", SE REQUIERE CONTRATAR LA PRESTACIÓN DE SERVICIOS PROFESIONALES DE UN ADMINISTRADOR POLICIAL, PARA APOYAR  EN EL FORTALECIMIENTO DE LA SECRETARIA, EN DESARROLLO DEL PROYECTO. </t>
  </si>
  <si>
    <r>
      <t xml:space="preserve">1.410-59-9-3886    </t>
    </r>
    <r>
      <rPr>
        <sz val="8"/>
        <rFont val="Calibri"/>
        <family val="2"/>
        <scheme val="minor"/>
      </rPr>
      <t xml:space="preserve">  18-07-2018</t>
    </r>
  </si>
  <si>
    <t xml:space="preserve">DENTRO DEL PROYECTO  "APOYO AL PROCESO DE SOPORTE PARA GARANTIZAR LOS SERVICIOS DE SEGURIDAD Y CONVIVENCIA CIUDADANA EN EL VALLE DEL CAUCA"., SE REQUIERE CONTRATAR LA PRESTACION DE SERVICIOS PROFESIONALES COMO ECONOMISTA, ESPECIALIZADA EN LA SECRETARIA DE CONVIVENCIA Y SEGURIDAD CIUDADANA EN ESPECIAL LAS RELACIONADAS CON EL PROYECTO. </t>
  </si>
  <si>
    <t>DIANA MARCELA NARVAEZ GONZALEZ</t>
  </si>
  <si>
    <r>
      <t xml:space="preserve">070-18-11-1557-1        </t>
    </r>
    <r>
      <rPr>
        <sz val="8"/>
        <rFont val="Calibri"/>
        <family val="2"/>
        <scheme val="minor"/>
      </rPr>
      <t xml:space="preserve">  29-06-2018 </t>
    </r>
  </si>
  <si>
    <t>070-18-11-1784-1      29-06-2018</t>
  </si>
  <si>
    <r>
      <t xml:space="preserve">1.410-59-9-3065       </t>
    </r>
    <r>
      <rPr>
        <sz val="8"/>
        <rFont val="Calibri"/>
        <family val="2"/>
        <scheme val="minor"/>
      </rPr>
      <t>11-07-2018</t>
    </r>
  </si>
  <si>
    <r>
      <t xml:space="preserve">1.410-59-9-3063       </t>
    </r>
    <r>
      <rPr>
        <sz val="8"/>
        <rFont val="Calibri"/>
        <family val="2"/>
        <scheme val="minor"/>
      </rPr>
      <t>11-07-2018</t>
    </r>
  </si>
  <si>
    <t>DENTRO DEL PROYECTO DENOMINADO "APOYO AL PROCESO DE SOPORTE PARA GARANTIZAR LOS SERVICIOS DE SEGURIDAD Y CONVIVENCIA CIUDADANA EN EL VALLE DEL CAUCA", SE REQUIERE CONTRATAR LA PRESTACION DE SERVICIOS PROFESIONALES  COMO ABOGADO ESPECIALIZADO (ASESOR), PARA BRINDAR APOYO EN TODAS LAS ACTUACIONES QUE SE ADELANTEN EN LA SECRETARIA DE SEGURIDAD Y CONVIVENCIA CIUDADANA Y EN ESPECIAL EN DESARROLLO DEL PROYECTO.</t>
  </si>
  <si>
    <r>
      <t xml:space="preserve">1.410-59-9-3691       </t>
    </r>
    <r>
      <rPr>
        <sz val="8"/>
        <rFont val="Calibri"/>
        <family val="2"/>
        <scheme val="minor"/>
      </rPr>
      <t>17-07-2018</t>
    </r>
  </si>
  <si>
    <r>
      <t xml:space="preserve">1.410-59-9-3692       </t>
    </r>
    <r>
      <rPr>
        <sz val="8"/>
        <rFont val="Calibri"/>
        <family val="2"/>
        <scheme val="minor"/>
      </rPr>
      <t>17-07-2018</t>
    </r>
  </si>
  <si>
    <r>
      <t xml:space="preserve">1.410-59-9-3527      </t>
    </r>
    <r>
      <rPr>
        <sz val="8"/>
        <rFont val="Calibri"/>
        <family val="2"/>
        <scheme val="minor"/>
      </rPr>
      <t>13-07-2018</t>
    </r>
  </si>
  <si>
    <t xml:space="preserve">
DENTRO DEL PROYECTO “FORTALECIMIENTO APOYO EN MOVILIDAD PARA LA SEGURIDAD Y LA CONVIVENCIA CIUDADANA (ALQUILER DE VEHICULOS, CAMIONETAS BLIDADAS) TODO EL DEPARTAMENTO VALLE DEL CAUCA”, SE REQUIERE CONTRATAR EL SERVICIO DE TRANSPORTE AUTOMOTOR ESPECIAL, A TODO COSTO PARA LA SECRETARIA DE CONVIVENCIA Y SEGURIDAD CIUDADANA EN DESARROLLO DEL PROYECTO. CON EL FIN DE CUMPLIR CON LO ESTIPULADO EN EL PISCC DEL FONDO DE SEGURIDAD Y CONVIVENCIA CIUDADANA TERRITORIAL – FONSET. 
</t>
  </si>
  <si>
    <t>UNION TEMPORAL ESPECIALES RSA                     901.195.716-1</t>
  </si>
  <si>
    <r>
      <t xml:space="preserve">1.410-59-9-3931     </t>
    </r>
    <r>
      <rPr>
        <sz val="8"/>
        <rFont val="Calibri"/>
        <family val="2"/>
        <scheme val="minor"/>
      </rPr>
      <t xml:space="preserve">  19-07-2018</t>
    </r>
  </si>
  <si>
    <t>DENTRO DEL PROYECTO “FORTALECIMIENTO AL BANCO DE PROYECTOS SECTORIAL DE SEGURIDAD Y CONVIVENCIA VALLE DEL CAUCA”, SE REQUIERE CONTRATAR LA PRESTACION DE SERVICIOS PROFESIONALES DE UN ADMINISTRADOR DE EMPRESAS ESPECIALIZADO, PARA APOYAR EN EL FORTALECIMIENTO DE LA ESTRUCTURACION DE PROYECTOS (MGA, FIPID Y FLUJO DE CAJA) EN LA SECRETARIA DE CONVIVENCIA Y SEGURIDAD CIUDADANA EN DESARROLLO DEL PROYECTO.</t>
  </si>
  <si>
    <t>LUZ MARINA SANTA VICTORIA   31.939.067</t>
  </si>
  <si>
    <t xml:space="preserve">DENTRO DEL PROYECTO ADQUISICIÓN DE VEHÍCULOS AUTOMÓVILES, MOTOCICLETAS, CAIS, CAMIONETAS, CAMIONES, MOTORES FUERA DE BORDA Y PANELES PARA CONTRIBUIR AL MEJORAMIENTO DE LA SEGURIDAD   Y CONVIVENCIA EN EL VALLE DEL CAUCA - FORTALECIMIENTO EN MOVILIDAD A LA POLICIA NACIONAL </t>
  </si>
  <si>
    <r>
      <t xml:space="preserve">29454                                               </t>
    </r>
    <r>
      <rPr>
        <sz val="8"/>
        <rFont val="Calibri"/>
        <family val="2"/>
        <scheme val="minor"/>
      </rPr>
      <t xml:space="preserve"> 28-06-2018      </t>
    </r>
  </si>
  <si>
    <t>TOTAL EJECUCION PRESUPUESTAL A JULIO 31 DE 2018</t>
  </si>
  <si>
    <r>
      <rPr>
        <b/>
        <sz val="8"/>
        <color theme="1"/>
        <rFont val="Calibri"/>
        <family val="2"/>
        <scheme val="minor"/>
      </rPr>
      <t>070-18-11-0798</t>
    </r>
    <r>
      <rPr>
        <sz val="8"/>
        <color theme="1"/>
        <rFont val="Calibri"/>
        <family val="2"/>
        <scheme val="minor"/>
      </rPr>
      <t xml:space="preserve">            05-01-2018</t>
    </r>
  </si>
  <si>
    <r>
      <rPr>
        <b/>
        <sz val="8"/>
        <color theme="1"/>
        <rFont val="Calibri"/>
        <family val="2"/>
        <scheme val="minor"/>
      </rPr>
      <t>1.410-59-9-3912</t>
    </r>
    <r>
      <rPr>
        <sz val="8"/>
        <color theme="1"/>
        <rFont val="Calibri"/>
        <family val="2"/>
        <scheme val="minor"/>
      </rPr>
      <t xml:space="preserve">                 17-07-2018</t>
    </r>
  </si>
  <si>
    <r>
      <t xml:space="preserve">070-18-11-0830                         </t>
    </r>
    <r>
      <rPr>
        <sz val="8"/>
        <rFont val="Calibri"/>
        <family val="2"/>
        <scheme val="minor"/>
      </rPr>
      <t>05-01-2018</t>
    </r>
  </si>
  <si>
    <r>
      <t xml:space="preserve">1.410-59-9-3992                </t>
    </r>
    <r>
      <rPr>
        <sz val="8"/>
        <rFont val="Calibri"/>
        <family val="2"/>
        <scheme val="minor"/>
      </rPr>
      <t>25-07-2018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</si>
</sst>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Red]#,##0"/>
    <numFmt numFmtId="165" formatCode="_-* #,##0_-;\-* #,##0_-;_-* &quot;-&quot;??_-;_-@_-"/>
    <numFmt numFmtId="166" formatCode="#,##0_-;#,##0\-;&quot; &quot;"/>
  </numFmts>
  <fonts count="11" x14ac:knownFonts="1">
    <font>
      <sz val="11"/>
      <color theme="1"/>
      <name val="Calibri"/>
      <family val="2"/>
      <scheme val="minor"/>
    </font>
    <font>
      <sz val="10"/>
      <name val="Arial"/>
      <family val="2"/>
    </font>
    <font>
      <sz val="8"/>
      <color theme="1"/>
      <name val="Calibri"/>
      <family val="2"/>
      <scheme val="minor"/>
    </font>
    <font>
      <b/>
      <sz val="8"/>
      <name val="Calibri"/>
      <family val="2"/>
      <scheme val="minor"/>
    </font>
    <font>
      <sz val="8"/>
      <name val="Calibri"/>
      <family val="2"/>
      <scheme val="minor"/>
    </font>
    <font>
      <b/>
      <sz val="8"/>
      <color theme="1"/>
      <name val="Calibri"/>
      <family val="2"/>
      <scheme val="minor"/>
    </font>
    <font>
      <sz val="11"/>
      <color theme="1"/>
      <name val="Calibri"/>
      <family val="2"/>
      <scheme val="minor"/>
    </font>
    <font>
      <sz val="8"/>
      <color rgb="FF000000"/>
      <name val="Calibri"/>
      <family val="2"/>
      <scheme val="minor"/>
    </font>
    <font>
      <b/>
      <sz val="10"/>
      <color theme="1"/>
      <name val="Calibri"/>
      <family val="2"/>
      <scheme val="minor"/>
    </font>
    <font>
      <b/>
      <sz val="10"/>
      <name val="Calibri"/>
      <family val="2"/>
      <scheme val="minor"/>
    </font>
    <font>
      <b/>
      <sz val="12"/>
      <name val="Calibri"/>
      <family val="2"/>
      <scheme val="minor"/>
    </font>
  </fonts>
  <fills count="10">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0" tint="-0.249977111117893"/>
        <bgColor indexed="9"/>
      </patternFill>
    </fill>
    <fill>
      <patternFill patternType="solid">
        <fgColor indexed="22"/>
        <bgColor indexed="64"/>
      </patternFill>
    </fill>
    <fill>
      <patternFill patternType="solid">
        <fgColor rgb="FFFFFF00"/>
        <bgColor indexed="9"/>
      </patternFill>
    </fill>
    <fill>
      <patternFill patternType="solid">
        <fgColor rgb="FFFFFF00"/>
        <bgColor indexed="64"/>
      </patternFill>
    </fill>
  </fills>
  <borders count="36">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6" fillId="0" borderId="0" applyFont="0" applyFill="0" applyBorder="0" applyAlignment="0" applyProtection="0"/>
  </cellStyleXfs>
  <cellXfs count="232">
    <xf numFmtId="0" fontId="0" fillId="0" borderId="0" xfId="0"/>
    <xf numFmtId="0" fontId="2" fillId="3"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0" borderId="7" xfId="0" applyFont="1" applyBorder="1" applyAlignment="1">
      <alignment horizontal="center" vertical="center" wrapText="1"/>
    </xf>
    <xf numFmtId="0" fontId="7" fillId="0" borderId="3" xfId="0" applyFont="1" applyBorder="1" applyAlignment="1">
      <alignment horizontal="justify" vertical="center"/>
    </xf>
    <xf numFmtId="0" fontId="2" fillId="3" borderId="8" xfId="0" applyFont="1" applyFill="1" applyBorder="1" applyAlignment="1">
      <alignment horizontal="justify"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8" xfId="0" applyFont="1" applyBorder="1" applyAlignment="1">
      <alignment horizontal="justify" vertical="center" wrapText="1"/>
    </xf>
    <xf numFmtId="0" fontId="4" fillId="2" borderId="4" xfId="0" applyFont="1" applyFill="1" applyBorder="1" applyAlignment="1">
      <alignment horizontal="center" vertical="center" wrapText="1"/>
    </xf>
    <xf numFmtId="0" fontId="0" fillId="0" borderId="0" xfId="0" applyBorder="1"/>
    <xf numFmtId="49" fontId="2" fillId="3" borderId="3" xfId="0" applyNumberFormat="1" applyFont="1" applyFill="1" applyBorder="1" applyAlignment="1">
      <alignment horizontal="justify" vertical="center" wrapText="1"/>
    </xf>
    <xf numFmtId="0" fontId="4" fillId="0" borderId="8" xfId="0" applyFont="1" applyBorder="1" applyAlignment="1">
      <alignment horizontal="justify" vertical="center" wrapText="1"/>
    </xf>
    <xf numFmtId="0" fontId="4" fillId="2" borderId="8" xfId="0" applyFont="1" applyFill="1" applyBorder="1" applyAlignment="1">
      <alignment horizontal="center" vertical="center" wrapText="1"/>
    </xf>
    <xf numFmtId="0" fontId="2" fillId="3" borderId="20" xfId="0" applyFont="1" applyFill="1" applyBorder="1" applyAlignment="1">
      <alignment horizontal="justify" vertical="center" wrapText="1"/>
    </xf>
    <xf numFmtId="0" fontId="4" fillId="4" borderId="2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4" fillId="4" borderId="3" xfId="0" applyFont="1" applyFill="1" applyBorder="1" applyAlignment="1">
      <alignment horizontal="center" vertical="center" wrapText="1"/>
    </xf>
    <xf numFmtId="3" fontId="2" fillId="0" borderId="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2" fillId="3" borderId="3" xfId="0" applyFont="1" applyFill="1" applyBorder="1" applyAlignment="1">
      <alignment horizontal="justify" vertical="center" wrapText="1"/>
    </xf>
    <xf numFmtId="0" fontId="3" fillId="4" borderId="7"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164" fontId="4" fillId="4" borderId="16" xfId="0" applyNumberFormat="1" applyFont="1" applyFill="1" applyBorder="1" applyAlignment="1">
      <alignment horizontal="right" vertical="center" wrapText="1"/>
    </xf>
    <xf numFmtId="3" fontId="4" fillId="3" borderId="16" xfId="0" applyNumberFormat="1" applyFont="1" applyFill="1" applyBorder="1" applyAlignment="1">
      <alignment horizontal="right" vertical="center" wrapText="1"/>
    </xf>
    <xf numFmtId="0" fontId="3" fillId="2" borderId="15" xfId="0"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3" fontId="4" fillId="0" borderId="16" xfId="0" applyNumberFormat="1" applyFont="1" applyBorder="1" applyAlignment="1">
      <alignment horizontal="right" vertical="center" wrapText="1"/>
    </xf>
    <xf numFmtId="164" fontId="4" fillId="2" borderId="16" xfId="0" applyNumberFormat="1" applyFont="1" applyFill="1" applyBorder="1" applyAlignment="1">
      <alignment horizontal="right" vertical="center" wrapText="1"/>
    </xf>
    <xf numFmtId="0" fontId="9" fillId="4" borderId="0" xfId="0" applyFont="1" applyFill="1" applyBorder="1" applyAlignment="1">
      <alignment horizontal="center" vertical="center" wrapText="1"/>
    </xf>
    <xf numFmtId="164" fontId="9" fillId="4" borderId="0" xfId="0" applyNumberFormat="1" applyFont="1" applyFill="1" applyBorder="1" applyAlignment="1">
      <alignment horizontal="right" vertical="center" wrapText="1"/>
    </xf>
    <xf numFmtId="164" fontId="9" fillId="6" borderId="12" xfId="0" applyNumberFormat="1" applyFont="1" applyFill="1" applyBorder="1" applyAlignment="1">
      <alignment horizontal="right" vertical="center" wrapText="1"/>
    </xf>
    <xf numFmtId="0" fontId="3" fillId="4" borderId="21" xfId="0" applyFont="1" applyFill="1" applyBorder="1" applyAlignment="1">
      <alignment horizontal="center" vertical="center" wrapText="1"/>
    </xf>
    <xf numFmtId="3" fontId="4" fillId="3" borderId="22" xfId="0" applyNumberFormat="1" applyFont="1" applyFill="1" applyBorder="1" applyAlignment="1">
      <alignment horizontal="right" vertical="center" wrapText="1"/>
    </xf>
    <xf numFmtId="0" fontId="3" fillId="4" borderId="10" xfId="0" applyFont="1" applyFill="1" applyBorder="1" applyAlignment="1">
      <alignment horizontal="center" vertical="center" wrapText="1"/>
    </xf>
    <xf numFmtId="0" fontId="2" fillId="3" borderId="11" xfId="0" applyFont="1" applyFill="1" applyBorder="1" applyAlignment="1">
      <alignment horizontal="justify" vertical="center" wrapText="1"/>
    </xf>
    <xf numFmtId="0" fontId="4" fillId="4" borderId="11" xfId="0" applyFont="1" applyFill="1" applyBorder="1" applyAlignment="1">
      <alignment horizontal="center" vertical="center" wrapText="1"/>
    </xf>
    <xf numFmtId="3" fontId="4" fillId="3" borderId="12" xfId="0" applyNumberFormat="1" applyFont="1" applyFill="1" applyBorder="1" applyAlignment="1">
      <alignment horizontal="right" vertical="center" wrapText="1"/>
    </xf>
    <xf numFmtId="0" fontId="3" fillId="2" borderId="7" xfId="0" applyFont="1" applyFill="1" applyBorder="1" applyAlignment="1">
      <alignment horizontal="center" vertical="center" wrapText="1"/>
    </xf>
    <xf numFmtId="3" fontId="4" fillId="3" borderId="9" xfId="0"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center" vertical="center" wrapText="1"/>
    </xf>
    <xf numFmtId="164" fontId="4" fillId="2" borderId="12" xfId="0" applyNumberFormat="1" applyFont="1" applyFill="1" applyBorder="1" applyAlignment="1">
      <alignment horizontal="right" vertical="center" wrapText="1"/>
    </xf>
    <xf numFmtId="164" fontId="4" fillId="2" borderId="9" xfId="0" applyNumberFormat="1" applyFont="1" applyFill="1" applyBorder="1" applyAlignment="1">
      <alignment horizontal="right" vertical="center" wrapText="1"/>
    </xf>
    <xf numFmtId="165" fontId="0" fillId="0" borderId="0" xfId="2" applyNumberFormat="1" applyFont="1" applyBorder="1"/>
    <xf numFmtId="165" fontId="0" fillId="0" borderId="0" xfId="0" applyNumberFormat="1" applyBorder="1"/>
    <xf numFmtId="164" fontId="0" fillId="3" borderId="0" xfId="0" applyNumberFormat="1" applyFill="1" applyBorder="1"/>
    <xf numFmtId="0" fontId="3" fillId="2" borderId="13" xfId="0" applyFont="1" applyFill="1" applyBorder="1" applyAlignment="1">
      <alignment horizontal="center" vertical="center" wrapText="1"/>
    </xf>
    <xf numFmtId="0" fontId="4" fillId="0" borderId="4" xfId="0" applyFont="1" applyBorder="1" applyAlignment="1">
      <alignment horizontal="justify" vertical="center" wrapText="1"/>
    </xf>
    <xf numFmtId="164" fontId="4" fillId="2" borderId="14" xfId="0" applyNumberFormat="1" applyFont="1" applyFill="1" applyBorder="1" applyAlignment="1">
      <alignment horizontal="right"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3" fontId="2" fillId="0" borderId="12" xfId="0" applyNumberFormat="1" applyFont="1" applyBorder="1" applyAlignment="1">
      <alignment horizontal="right" vertical="center" wrapText="1"/>
    </xf>
    <xf numFmtId="0" fontId="8" fillId="5" borderId="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3" fontId="2" fillId="0" borderId="9" xfId="0" applyNumberFormat="1" applyFont="1" applyBorder="1" applyAlignment="1">
      <alignment vertical="center"/>
    </xf>
    <xf numFmtId="3" fontId="2" fillId="0" borderId="16" xfId="0" applyNumberFormat="1" applyFont="1" applyBorder="1" applyAlignment="1">
      <alignment vertical="center"/>
    </xf>
    <xf numFmtId="0" fontId="2" fillId="0" borderId="16" xfId="0" applyFont="1" applyBorder="1" applyAlignment="1">
      <alignment vertical="center"/>
    </xf>
    <xf numFmtId="164" fontId="9" fillId="6" borderId="27" xfId="0" applyNumberFormat="1" applyFont="1" applyFill="1" applyBorder="1" applyAlignment="1">
      <alignment horizontal="right" vertical="center" wrapText="1"/>
    </xf>
    <xf numFmtId="0" fontId="3"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164" fontId="4" fillId="2" borderId="12" xfId="0" applyNumberFormat="1" applyFont="1" applyFill="1" applyBorder="1" applyAlignment="1">
      <alignment horizontal="right" vertical="center" wrapText="1"/>
    </xf>
    <xf numFmtId="0" fontId="3" fillId="4" borderId="1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4" fillId="4" borderId="8" xfId="0" applyFont="1" applyFill="1" applyBorder="1" applyAlignment="1">
      <alignment horizontal="center" vertical="center" wrapText="1"/>
    </xf>
    <xf numFmtId="164" fontId="4" fillId="4" borderId="9" xfId="0" applyNumberFormat="1" applyFont="1" applyFill="1" applyBorder="1" applyAlignment="1">
      <alignment horizontal="right" vertical="center" wrapText="1"/>
    </xf>
    <xf numFmtId="164" fontId="4" fillId="4" borderId="16" xfId="0" applyNumberFormat="1" applyFont="1" applyFill="1" applyBorder="1" applyAlignment="1">
      <alignment horizontal="right" vertical="center" wrapText="1"/>
    </xf>
    <xf numFmtId="0" fontId="3" fillId="4" borderId="26" xfId="0" applyFont="1" applyFill="1" applyBorder="1" applyAlignment="1">
      <alignment horizontal="center" vertical="center" wrapText="1"/>
    </xf>
    <xf numFmtId="0" fontId="2" fillId="3" borderId="6" xfId="0" applyFont="1" applyFill="1" applyBorder="1" applyAlignment="1">
      <alignment horizontal="justify" vertical="center"/>
    </xf>
    <xf numFmtId="0" fontId="4" fillId="4" borderId="6" xfId="0" applyFont="1" applyFill="1" applyBorder="1" applyAlignment="1">
      <alignment horizontal="center" vertical="center" wrapText="1"/>
    </xf>
    <xf numFmtId="164" fontId="4" fillId="2" borderId="27" xfId="0" applyNumberFormat="1" applyFont="1" applyFill="1" applyBorder="1" applyAlignment="1">
      <alignment horizontal="right" vertical="center" wrapText="1"/>
    </xf>
    <xf numFmtId="0" fontId="4" fillId="3" borderId="3" xfId="1" applyFont="1" applyFill="1" applyBorder="1" applyAlignment="1">
      <alignment horizontal="center" vertical="center" wrapText="1"/>
    </xf>
    <xf numFmtId="0" fontId="3" fillId="3" borderId="15" xfId="1"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164" fontId="0" fillId="0" borderId="0" xfId="0" applyNumberFormat="1"/>
    <xf numFmtId="0" fontId="3" fillId="3" borderId="8" xfId="1" applyFont="1" applyFill="1" applyBorder="1" applyAlignment="1">
      <alignment horizontal="center" vertical="center" wrapText="1"/>
    </xf>
    <xf numFmtId="49" fontId="2" fillId="3" borderId="8" xfId="0" applyNumberFormat="1" applyFont="1" applyFill="1" applyBorder="1" applyAlignment="1">
      <alignment horizontal="justify" vertical="top" wrapText="1"/>
    </xf>
    <xf numFmtId="0" fontId="4" fillId="3" borderId="8" xfId="1"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4" fillId="4" borderId="4" xfId="0"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164" fontId="4" fillId="4" borderId="9" xfId="0" applyNumberFormat="1" applyFont="1" applyFill="1" applyBorder="1" applyAlignment="1">
      <alignment horizontal="right" vertical="center" wrapText="1"/>
    </xf>
    <xf numFmtId="164" fontId="4" fillId="4" borderId="16" xfId="0" applyNumberFormat="1" applyFont="1" applyFill="1" applyBorder="1" applyAlignment="1">
      <alignment horizontal="right"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164" fontId="4" fillId="4" borderId="14" xfId="0" applyNumberFormat="1" applyFont="1" applyFill="1" applyBorder="1" applyAlignment="1">
      <alignment horizontal="right" vertical="center" wrapText="1"/>
    </xf>
    <xf numFmtId="0" fontId="4" fillId="3" borderId="8" xfId="0" applyFont="1" applyFill="1" applyBorder="1" applyAlignment="1">
      <alignment horizontal="justify" vertical="center" wrapText="1"/>
    </xf>
    <xf numFmtId="0" fontId="3" fillId="7" borderId="1" xfId="1"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3" fillId="7" borderId="5" xfId="1" applyFont="1" applyFill="1" applyBorder="1" applyAlignment="1">
      <alignment horizontal="center" vertical="center" wrapText="1"/>
    </xf>
    <xf numFmtId="164" fontId="10" fillId="6" borderId="27" xfId="0" applyNumberFormat="1" applyFont="1" applyFill="1" applyBorder="1" applyAlignment="1">
      <alignment horizontal="right" vertical="center" wrapText="1"/>
    </xf>
    <xf numFmtId="164" fontId="4" fillId="4" borderId="12" xfId="0" applyNumberFormat="1" applyFont="1" applyFill="1" applyBorder="1" applyAlignment="1">
      <alignment horizontal="right" vertical="center" wrapText="1"/>
    </xf>
    <xf numFmtId="0" fontId="2" fillId="3"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justify" vertical="center" wrapText="1"/>
    </xf>
    <xf numFmtId="0" fontId="3" fillId="3" borderId="3"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4" fillId="3" borderId="6" xfId="1" applyFont="1" applyFill="1" applyBorder="1" applyAlignment="1">
      <alignment horizontal="center" vertical="center" wrapText="1"/>
    </xf>
    <xf numFmtId="166" fontId="2" fillId="3" borderId="9" xfId="0" applyNumberFormat="1" applyFont="1" applyFill="1" applyBorder="1" applyAlignment="1">
      <alignment vertical="center"/>
    </xf>
    <xf numFmtId="166" fontId="2" fillId="3" borderId="16" xfId="0" applyNumberFormat="1" applyFont="1" applyFill="1" applyBorder="1" applyAlignment="1">
      <alignment vertical="center"/>
    </xf>
    <xf numFmtId="166" fontId="2" fillId="3" borderId="12" xfId="0" applyNumberFormat="1" applyFont="1" applyFill="1" applyBorder="1" applyAlignment="1">
      <alignment vertical="center"/>
    </xf>
    <xf numFmtId="0" fontId="3" fillId="4" borderId="3" xfId="0" applyFont="1" applyFill="1" applyBorder="1" applyAlignment="1">
      <alignment horizontal="center" vertical="center" wrapText="1"/>
    </xf>
    <xf numFmtId="164" fontId="4" fillId="2" borderId="32" xfId="0" applyNumberFormat="1" applyFont="1" applyFill="1" applyBorder="1" applyAlignment="1">
      <alignment horizontal="right" vertical="center" wrapText="1"/>
    </xf>
    <xf numFmtId="0" fontId="2" fillId="3"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164" fontId="4" fillId="4" borderId="3" xfId="0" applyNumberFormat="1" applyFont="1" applyFill="1" applyBorder="1" applyAlignment="1">
      <alignment horizontal="right" vertical="center" wrapText="1"/>
    </xf>
    <xf numFmtId="3" fontId="2" fillId="0" borderId="3" xfId="0" applyNumberFormat="1" applyFont="1" applyBorder="1" applyAlignment="1">
      <alignment horizontal="right" vertical="center" wrapText="1"/>
    </xf>
    <xf numFmtId="164" fontId="9" fillId="6" borderId="3" xfId="0" applyNumberFormat="1" applyFont="1" applyFill="1" applyBorder="1" applyAlignment="1">
      <alignment horizontal="right" vertical="center" wrapText="1"/>
    </xf>
    <xf numFmtId="0" fontId="8" fillId="5"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164" fontId="4" fillId="2" borderId="3" xfId="0"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wrapText="1"/>
    </xf>
    <xf numFmtId="3" fontId="4" fillId="0" borderId="3" xfId="0" applyNumberFormat="1" applyFont="1" applyBorder="1" applyAlignment="1">
      <alignment horizontal="right" vertical="center" wrapText="1"/>
    </xf>
    <xf numFmtId="0" fontId="3" fillId="4" borderId="3" xfId="0" applyFont="1" applyFill="1" applyBorder="1" applyAlignment="1">
      <alignment horizontal="center" vertical="center" wrapText="1"/>
    </xf>
    <xf numFmtId="164" fontId="4" fillId="2" borderId="3" xfId="0" applyNumberFormat="1" applyFont="1" applyFill="1" applyBorder="1" applyAlignment="1">
      <alignment horizontal="right" vertical="center" wrapText="1"/>
    </xf>
    <xf numFmtId="49" fontId="2" fillId="3" borderId="3" xfId="0" applyNumberFormat="1" applyFont="1" applyFill="1" applyBorder="1" applyAlignment="1">
      <alignment horizontal="justify" vertical="top" wrapText="1"/>
    </xf>
    <xf numFmtId="164" fontId="9" fillId="6" borderId="4" xfId="0" applyNumberFormat="1" applyFont="1" applyFill="1" applyBorder="1" applyAlignment="1">
      <alignment horizontal="right" vertical="center" wrapText="1"/>
    </xf>
    <xf numFmtId="0" fontId="3" fillId="7" borderId="3" xfId="1" applyFont="1" applyFill="1" applyBorder="1" applyAlignment="1">
      <alignment horizontal="center" vertical="center" wrapText="1"/>
    </xf>
    <xf numFmtId="0" fontId="9" fillId="6" borderId="3" xfId="0" applyFont="1" applyFill="1" applyBorder="1" applyAlignment="1">
      <alignment horizontal="center" vertical="center" wrapText="1"/>
    </xf>
    <xf numFmtId="164" fontId="10" fillId="6" borderId="3" xfId="0" applyNumberFormat="1" applyFont="1" applyFill="1" applyBorder="1" applyAlignment="1">
      <alignment horizontal="right"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justify" vertical="center" wrapText="1"/>
    </xf>
    <xf numFmtId="166" fontId="2" fillId="3" borderId="3" xfId="0" applyNumberFormat="1" applyFont="1" applyFill="1" applyBorder="1" applyAlignment="1">
      <alignment vertical="center"/>
    </xf>
    <xf numFmtId="0" fontId="9" fillId="4" borderId="3" xfId="0" applyFont="1" applyFill="1" applyBorder="1" applyAlignment="1">
      <alignment horizontal="center" vertical="center" wrapText="1"/>
    </xf>
    <xf numFmtId="164" fontId="9" fillId="4" borderId="3" xfId="0" applyNumberFormat="1" applyFont="1" applyFill="1" applyBorder="1" applyAlignment="1">
      <alignment horizontal="right" vertical="center" wrapText="1"/>
    </xf>
    <xf numFmtId="164" fontId="4" fillId="2" borderId="3" xfId="0" applyNumberFormat="1" applyFont="1" applyFill="1" applyBorder="1" applyAlignment="1">
      <alignment horizontal="right" vertical="center" wrapText="1"/>
    </xf>
    <xf numFmtId="0" fontId="2" fillId="3"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164" fontId="4" fillId="2" borderId="3" xfId="0" applyNumberFormat="1" applyFont="1" applyFill="1" applyBorder="1" applyAlignment="1">
      <alignment horizontal="right" vertical="center" wrapText="1"/>
    </xf>
    <xf numFmtId="0" fontId="3" fillId="4" borderId="3" xfId="0" applyFont="1" applyFill="1" applyBorder="1" applyAlignment="1">
      <alignment horizontal="center" vertical="center" wrapText="1"/>
    </xf>
    <xf numFmtId="49" fontId="2" fillId="3" borderId="3" xfId="0" applyNumberFormat="1" applyFont="1" applyFill="1" applyBorder="1" applyAlignment="1">
      <alignment horizontal="justify" vertical="center" wrapText="1"/>
    </xf>
    <xf numFmtId="0" fontId="4" fillId="3" borderId="3" xfId="1" applyFont="1" applyFill="1" applyBorder="1" applyAlignment="1">
      <alignment horizontal="center" vertical="center" wrapText="1"/>
    </xf>
    <xf numFmtId="164" fontId="4" fillId="2" borderId="3" xfId="0" applyNumberFormat="1" applyFont="1" applyFill="1" applyBorder="1" applyAlignment="1">
      <alignment horizontal="right" vertical="center" wrapText="1"/>
    </xf>
    <xf numFmtId="49" fontId="2" fillId="3" borderId="3" xfId="0" applyNumberFormat="1"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3" fillId="8" borderId="3" xfId="0" applyFont="1" applyFill="1" applyBorder="1" applyAlignment="1">
      <alignment horizontal="center" vertical="center" wrapText="1"/>
    </xf>
    <xf numFmtId="0" fontId="2" fillId="9" borderId="3" xfId="0" applyFont="1" applyFill="1" applyBorder="1" applyAlignment="1">
      <alignment horizontal="justify" vertical="center" wrapText="1"/>
    </xf>
    <xf numFmtId="0" fontId="4" fillId="8" borderId="3" xfId="0" applyFont="1" applyFill="1" applyBorder="1" applyAlignment="1">
      <alignment horizontal="center" vertical="center" wrapText="1"/>
    </xf>
    <xf numFmtId="164" fontId="4" fillId="8" borderId="3" xfId="0" applyNumberFormat="1" applyFont="1" applyFill="1" applyBorder="1" applyAlignment="1">
      <alignment horizontal="right" vertical="center" wrapText="1"/>
    </xf>
    <xf numFmtId="0" fontId="2" fillId="9" borderId="3" xfId="0" applyFont="1" applyFill="1" applyBorder="1" applyAlignment="1">
      <alignment horizontal="center" vertical="center" wrapText="1"/>
    </xf>
    <xf numFmtId="3" fontId="2" fillId="9" borderId="3" xfId="0" applyNumberFormat="1" applyFont="1" applyFill="1" applyBorder="1" applyAlignment="1">
      <alignment horizontal="right" vertical="center" wrapText="1"/>
    </xf>
    <xf numFmtId="0" fontId="4" fillId="9" borderId="3" xfId="0" applyFont="1" applyFill="1" applyBorder="1" applyAlignment="1">
      <alignment horizontal="justify" vertical="center" wrapText="1"/>
    </xf>
    <xf numFmtId="49" fontId="2" fillId="9" borderId="3" xfId="0" applyNumberFormat="1" applyFont="1" applyFill="1" applyBorder="1" applyAlignment="1">
      <alignment horizontal="justify" vertical="center" wrapText="1"/>
    </xf>
    <xf numFmtId="0" fontId="2" fillId="9" borderId="33" xfId="0" applyFont="1" applyFill="1" applyBorder="1" applyAlignment="1">
      <alignment horizontal="center" vertical="center" wrapText="1"/>
    </xf>
    <xf numFmtId="49" fontId="2" fillId="9" borderId="4" xfId="0" applyNumberFormat="1" applyFont="1" applyFill="1" applyBorder="1" applyAlignment="1">
      <alignment horizontal="justify" vertical="center" wrapText="1"/>
    </xf>
    <xf numFmtId="0" fontId="2" fillId="9" borderId="4"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2" fillId="9" borderId="4" xfId="0" applyFont="1" applyFill="1" applyBorder="1" applyAlignment="1">
      <alignment horizontal="justify" vertical="center" wrapText="1"/>
    </xf>
    <xf numFmtId="3" fontId="4" fillId="9" borderId="3" xfId="0" applyNumberFormat="1" applyFont="1" applyFill="1" applyBorder="1" applyAlignment="1">
      <alignment horizontal="right" vertical="center" wrapText="1"/>
    </xf>
    <xf numFmtId="0" fontId="2" fillId="9" borderId="3" xfId="0" applyFont="1" applyFill="1" applyBorder="1" applyAlignment="1">
      <alignment horizontal="justify" vertical="center"/>
    </xf>
    <xf numFmtId="0" fontId="3" fillId="9" borderId="3" xfId="1" applyFont="1" applyFill="1" applyBorder="1" applyAlignment="1">
      <alignment horizontal="center" vertical="center" wrapText="1"/>
    </xf>
    <xf numFmtId="0" fontId="4" fillId="9" borderId="3" xfId="1"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164" fontId="4" fillId="4" borderId="9" xfId="0" applyNumberFormat="1" applyFont="1" applyFill="1" applyBorder="1" applyAlignment="1">
      <alignment horizontal="right" vertical="center" wrapText="1"/>
    </xf>
    <xf numFmtId="164" fontId="4" fillId="4" borderId="16" xfId="0" applyNumberFormat="1" applyFont="1" applyFill="1" applyBorder="1" applyAlignment="1">
      <alignment horizontal="right"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3" borderId="3" xfId="0" applyFont="1" applyFill="1" applyBorder="1" applyAlignment="1">
      <alignment horizontal="justify" vertical="center"/>
    </xf>
    <xf numFmtId="0" fontId="2" fillId="3" borderId="11" xfId="0" applyFont="1" applyFill="1" applyBorder="1" applyAlignment="1">
      <alignment horizontal="justify" vertical="center"/>
    </xf>
    <xf numFmtId="0" fontId="4" fillId="4" borderId="11"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6" xfId="0" applyFont="1" applyFill="1" applyBorder="1" applyAlignment="1">
      <alignment horizontal="center" vertical="center" wrapText="1"/>
    </xf>
    <xf numFmtId="164" fontId="4" fillId="2" borderId="3" xfId="0" applyNumberFormat="1" applyFont="1" applyFill="1" applyBorder="1" applyAlignment="1">
      <alignment horizontal="right"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9" fontId="2" fillId="3" borderId="1" xfId="0" applyNumberFormat="1" applyFont="1" applyFill="1" applyBorder="1" applyAlignment="1">
      <alignment horizontal="justify" vertical="center" wrapText="1"/>
    </xf>
    <xf numFmtId="49" fontId="2" fillId="3" borderId="31" xfId="0" applyNumberFormat="1" applyFont="1" applyFill="1" applyBorder="1" applyAlignment="1">
      <alignment horizontal="justify" vertical="center" wrapText="1"/>
    </xf>
    <xf numFmtId="49" fontId="2" fillId="3" borderId="6" xfId="0" applyNumberFormat="1" applyFont="1" applyFill="1" applyBorder="1" applyAlignment="1">
      <alignment horizontal="justify" vertical="center" wrapText="1"/>
    </xf>
    <xf numFmtId="0" fontId="4" fillId="3" borderId="4"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49" fontId="2" fillId="3" borderId="3" xfId="0" applyNumberFormat="1" applyFont="1" applyFill="1" applyBorder="1" applyAlignment="1">
      <alignment horizontal="justify" vertical="center" wrapText="1"/>
    </xf>
    <xf numFmtId="0" fontId="4" fillId="3" borderId="3" xfId="1"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4" fillId="9" borderId="20" xfId="0" applyFont="1" applyFill="1" applyBorder="1" applyAlignment="1">
      <alignment horizontal="justify" vertical="center" wrapText="1"/>
    </xf>
    <xf numFmtId="0" fontId="4" fillId="8" borderId="4" xfId="0" applyFont="1" applyFill="1" applyBorder="1" applyAlignment="1">
      <alignment horizontal="center" vertical="center" wrapText="1"/>
    </xf>
    <xf numFmtId="49" fontId="2" fillId="9" borderId="3" xfId="0" applyNumberFormat="1" applyFont="1" applyFill="1" applyBorder="1" applyAlignment="1">
      <alignment horizontal="justify" vertical="top" wrapText="1"/>
    </xf>
  </cellXfs>
  <cellStyles count="3">
    <cellStyle name="Millares" xfId="2" builtinId="3"/>
    <cellStyle name="Normal" xfId="0" builtinId="0"/>
    <cellStyle name="Normal_FORMATOS PRESUPUESTO 2007 - AGRICULTURA"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opLeftCell="A55" workbookViewId="0">
      <selection activeCell="A59" sqref="A59"/>
    </sheetView>
  </sheetViews>
  <sheetFormatPr baseColWidth="10" defaultRowHeight="15" x14ac:dyDescent="0.25"/>
  <cols>
    <col min="2" max="2" width="48.28515625" customWidth="1"/>
    <col min="3" max="3" width="13.7109375" customWidth="1"/>
    <col min="4" max="4" width="16.85546875" bestFit="1" customWidth="1"/>
  </cols>
  <sheetData>
    <row r="1" spans="1:4" ht="33" customHeight="1" thickBot="1" x14ac:dyDescent="0.3">
      <c r="A1" s="64" t="s">
        <v>0</v>
      </c>
      <c r="B1" s="65" t="s">
        <v>6</v>
      </c>
      <c r="C1" s="65" t="s">
        <v>7</v>
      </c>
      <c r="D1" s="66" t="s">
        <v>155</v>
      </c>
    </row>
    <row r="2" spans="1:4" ht="15" customHeight="1" x14ac:dyDescent="0.25">
      <c r="A2" s="194" t="s">
        <v>134</v>
      </c>
      <c r="B2" s="196" t="s">
        <v>135</v>
      </c>
      <c r="C2" s="198" t="s">
        <v>136</v>
      </c>
      <c r="D2" s="200">
        <v>906804159</v>
      </c>
    </row>
    <row r="3" spans="1:4" x14ac:dyDescent="0.25">
      <c r="A3" s="195"/>
      <c r="B3" s="197"/>
      <c r="C3" s="199"/>
      <c r="D3" s="201"/>
    </row>
    <row r="4" spans="1:4" x14ac:dyDescent="0.25">
      <c r="A4" s="195"/>
      <c r="B4" s="197"/>
      <c r="C4" s="199"/>
      <c r="D4" s="201"/>
    </row>
    <row r="5" spans="1:4" x14ac:dyDescent="0.25">
      <c r="A5" s="195"/>
      <c r="B5" s="197"/>
      <c r="C5" s="199"/>
      <c r="D5" s="201"/>
    </row>
    <row r="6" spans="1:4" ht="48.75" customHeight="1" x14ac:dyDescent="0.25">
      <c r="A6" s="195"/>
      <c r="B6" s="197"/>
      <c r="C6" s="199"/>
      <c r="D6" s="201"/>
    </row>
    <row r="7" spans="1:4" ht="76.5" customHeight="1" x14ac:dyDescent="0.25">
      <c r="A7" s="9" t="s">
        <v>73</v>
      </c>
      <c r="B7" s="2" t="s">
        <v>74</v>
      </c>
      <c r="C7" s="22" t="s">
        <v>72</v>
      </c>
      <c r="D7" s="26">
        <v>25680000</v>
      </c>
    </row>
    <row r="8" spans="1:4" ht="74.25" customHeight="1" x14ac:dyDescent="0.25">
      <c r="A8" s="9" t="s">
        <v>75</v>
      </c>
      <c r="B8" s="2" t="s">
        <v>74</v>
      </c>
      <c r="C8" s="22" t="s">
        <v>8</v>
      </c>
      <c r="D8" s="26">
        <v>25680000</v>
      </c>
    </row>
    <row r="9" spans="1:4" ht="65.25" customHeight="1" x14ac:dyDescent="0.25">
      <c r="A9" s="9" t="s">
        <v>78</v>
      </c>
      <c r="B9" s="2" t="s">
        <v>80</v>
      </c>
      <c r="C9" s="22" t="s">
        <v>79</v>
      </c>
      <c r="D9" s="26">
        <v>25680000</v>
      </c>
    </row>
    <row r="10" spans="1:4" ht="76.5" customHeight="1" x14ac:dyDescent="0.25">
      <c r="A10" s="9" t="s">
        <v>76</v>
      </c>
      <c r="B10" s="2" t="s">
        <v>77</v>
      </c>
      <c r="C10" s="22" t="s">
        <v>105</v>
      </c>
      <c r="D10" s="26">
        <v>25680000</v>
      </c>
    </row>
    <row r="11" spans="1:4" ht="89.25" customHeight="1" x14ac:dyDescent="0.25">
      <c r="A11" s="9" t="s">
        <v>60</v>
      </c>
      <c r="B11" s="2" t="s">
        <v>61</v>
      </c>
      <c r="C11" s="22" t="s">
        <v>10</v>
      </c>
      <c r="D11" s="26">
        <v>14820000</v>
      </c>
    </row>
    <row r="12" spans="1:4" ht="68.25" customHeight="1" x14ac:dyDescent="0.25">
      <c r="A12" s="9" t="s">
        <v>62</v>
      </c>
      <c r="B12" s="2" t="s">
        <v>63</v>
      </c>
      <c r="C12" s="22" t="s">
        <v>9</v>
      </c>
      <c r="D12" s="26">
        <v>33000000</v>
      </c>
    </row>
    <row r="13" spans="1:4" ht="68.25" customHeight="1" x14ac:dyDescent="0.25">
      <c r="A13" s="9" t="s">
        <v>64</v>
      </c>
      <c r="B13" s="2" t="s">
        <v>65</v>
      </c>
      <c r="C13" s="22" t="s">
        <v>12</v>
      </c>
      <c r="D13" s="26">
        <v>11700000</v>
      </c>
    </row>
    <row r="14" spans="1:4" ht="70.5" customHeight="1" thickBot="1" x14ac:dyDescent="0.3">
      <c r="A14" s="10" t="s">
        <v>69</v>
      </c>
      <c r="B14" s="11" t="s">
        <v>67</v>
      </c>
      <c r="C14" s="23" t="s">
        <v>66</v>
      </c>
      <c r="D14" s="63">
        <v>31200000</v>
      </c>
    </row>
    <row r="15" spans="1:4" ht="65.25" customHeight="1" x14ac:dyDescent="0.25">
      <c r="A15" s="6" t="s">
        <v>68</v>
      </c>
      <c r="B15" s="12" t="s">
        <v>70</v>
      </c>
      <c r="C15" s="21" t="s">
        <v>71</v>
      </c>
      <c r="D15" s="25">
        <v>14820000</v>
      </c>
    </row>
    <row r="16" spans="1:4" ht="85.5" customHeight="1" x14ac:dyDescent="0.25">
      <c r="A16" s="9" t="s">
        <v>112</v>
      </c>
      <c r="B16" s="2" t="s">
        <v>110</v>
      </c>
      <c r="C16" s="22" t="s">
        <v>111</v>
      </c>
      <c r="D16" s="26">
        <v>30000000</v>
      </c>
    </row>
    <row r="17" spans="1:4" ht="81.75" customHeight="1" x14ac:dyDescent="0.25">
      <c r="A17" s="9" t="s">
        <v>116</v>
      </c>
      <c r="B17" s="2" t="s">
        <v>118</v>
      </c>
      <c r="C17" s="22" t="s">
        <v>117</v>
      </c>
      <c r="D17" s="26">
        <v>14820000</v>
      </c>
    </row>
    <row r="18" spans="1:4" ht="66" customHeight="1" x14ac:dyDescent="0.25">
      <c r="A18" s="31" t="s">
        <v>89</v>
      </c>
      <c r="B18" s="1" t="s">
        <v>90</v>
      </c>
      <c r="C18" s="20" t="s">
        <v>14</v>
      </c>
      <c r="D18" s="32">
        <v>25680000</v>
      </c>
    </row>
    <row r="19" spans="1:4" ht="70.5" customHeight="1" x14ac:dyDescent="0.25">
      <c r="A19" s="31" t="s">
        <v>103</v>
      </c>
      <c r="B19" s="1" t="s">
        <v>104</v>
      </c>
      <c r="C19" s="20" t="s">
        <v>18</v>
      </c>
      <c r="D19" s="32">
        <v>11700000</v>
      </c>
    </row>
    <row r="20" spans="1:4" ht="81.75" customHeight="1" x14ac:dyDescent="0.25">
      <c r="A20" s="31" t="s">
        <v>108</v>
      </c>
      <c r="B20" s="1" t="s">
        <v>107</v>
      </c>
      <c r="C20" s="20" t="s">
        <v>16</v>
      </c>
      <c r="D20" s="32">
        <v>25680000</v>
      </c>
    </row>
    <row r="21" spans="1:4" ht="81.75" customHeight="1" x14ac:dyDescent="0.25">
      <c r="A21" s="31" t="s">
        <v>109</v>
      </c>
      <c r="B21" s="1" t="s">
        <v>106</v>
      </c>
      <c r="C21" s="20" t="s">
        <v>15</v>
      </c>
      <c r="D21" s="32">
        <v>25680000</v>
      </c>
    </row>
    <row r="22" spans="1:4" ht="28.5" customHeight="1" thickBot="1" x14ac:dyDescent="0.3">
      <c r="A22" s="202" t="s">
        <v>153</v>
      </c>
      <c r="B22" s="203"/>
      <c r="C22" s="203"/>
      <c r="D22" s="40">
        <f>SUM(D2:D21)</f>
        <v>1248624159</v>
      </c>
    </row>
    <row r="23" spans="1:4" ht="28.5" customHeight="1" x14ac:dyDescent="0.25">
      <c r="A23" s="38"/>
      <c r="B23" s="38"/>
      <c r="C23" s="38"/>
      <c r="D23" s="39"/>
    </row>
    <row r="24" spans="1:4" ht="28.5" customHeight="1" x14ac:dyDescent="0.25">
      <c r="A24" s="38"/>
      <c r="B24" s="38"/>
      <c r="C24" s="38"/>
      <c r="D24" s="39"/>
    </row>
    <row r="25" spans="1:4" ht="28.5" customHeight="1" x14ac:dyDescent="0.25">
      <c r="A25" s="38"/>
      <c r="B25" s="38"/>
      <c r="C25" s="38"/>
      <c r="D25" s="39"/>
    </row>
    <row r="26" spans="1:4" ht="28.5" customHeight="1" x14ac:dyDescent="0.25">
      <c r="A26" s="38"/>
      <c r="B26" s="38"/>
      <c r="C26" s="38"/>
      <c r="D26" s="39"/>
    </row>
    <row r="27" spans="1:4" ht="28.5" customHeight="1" x14ac:dyDescent="0.25">
      <c r="A27" s="38"/>
      <c r="B27" s="38"/>
      <c r="C27" s="38"/>
      <c r="D27" s="39"/>
    </row>
    <row r="28" spans="1:4" ht="28.5" customHeight="1" thickBot="1" x14ac:dyDescent="0.3">
      <c r="A28" s="38"/>
      <c r="B28" s="38"/>
      <c r="C28" s="38"/>
      <c r="D28" s="39"/>
    </row>
    <row r="29" spans="1:4" ht="38.25" customHeight="1" thickBot="1" x14ac:dyDescent="0.3">
      <c r="A29" s="60" t="s">
        <v>0</v>
      </c>
      <c r="B29" s="61" t="s">
        <v>6</v>
      </c>
      <c r="C29" s="61" t="s">
        <v>7</v>
      </c>
      <c r="D29" s="62" t="s">
        <v>155</v>
      </c>
    </row>
    <row r="30" spans="1:4" ht="76.5" customHeight="1" x14ac:dyDescent="0.25">
      <c r="A30" s="41" t="s">
        <v>22</v>
      </c>
      <c r="B30" s="18" t="s">
        <v>38</v>
      </c>
      <c r="C30" s="19" t="s">
        <v>13</v>
      </c>
      <c r="D30" s="42">
        <v>25680000</v>
      </c>
    </row>
    <row r="31" spans="1:4" ht="76.5" customHeight="1" x14ac:dyDescent="0.25">
      <c r="A31" s="34" t="s">
        <v>48</v>
      </c>
      <c r="B31" s="5" t="s">
        <v>50</v>
      </c>
      <c r="C31" s="4" t="s">
        <v>49</v>
      </c>
      <c r="D31" s="35">
        <v>14820000</v>
      </c>
    </row>
    <row r="32" spans="1:4" ht="134.25" customHeight="1" x14ac:dyDescent="0.25">
      <c r="A32" s="34" t="s">
        <v>28</v>
      </c>
      <c r="B32" s="5" t="s">
        <v>29</v>
      </c>
      <c r="C32" s="4" t="s">
        <v>11</v>
      </c>
      <c r="D32" s="35">
        <v>39000000</v>
      </c>
    </row>
    <row r="33" spans="1:4" ht="67.5" x14ac:dyDescent="0.25">
      <c r="A33" s="34" t="s">
        <v>46</v>
      </c>
      <c r="B33" s="5" t="s">
        <v>47</v>
      </c>
      <c r="C33" s="4" t="s">
        <v>2</v>
      </c>
      <c r="D33" s="35">
        <v>16680000</v>
      </c>
    </row>
    <row r="34" spans="1:4" ht="112.5" x14ac:dyDescent="0.25">
      <c r="A34" s="31" t="s">
        <v>37</v>
      </c>
      <c r="B34" s="1" t="s">
        <v>41</v>
      </c>
      <c r="C34" s="20" t="s">
        <v>35</v>
      </c>
      <c r="D34" s="33">
        <v>25680000</v>
      </c>
    </row>
    <row r="35" spans="1:4" ht="93.75" customHeight="1" x14ac:dyDescent="0.25">
      <c r="A35" s="34" t="s">
        <v>51</v>
      </c>
      <c r="B35" s="5" t="s">
        <v>53</v>
      </c>
      <c r="C35" s="4" t="s">
        <v>52</v>
      </c>
      <c r="D35" s="35">
        <v>14820000</v>
      </c>
    </row>
    <row r="36" spans="1:4" ht="80.25" customHeight="1" thickBot="1" x14ac:dyDescent="0.3">
      <c r="A36" s="43" t="s">
        <v>42</v>
      </c>
      <c r="B36" s="44" t="s">
        <v>43</v>
      </c>
      <c r="C36" s="45" t="s">
        <v>44</v>
      </c>
      <c r="D36" s="46">
        <v>25680000</v>
      </c>
    </row>
    <row r="37" spans="1:4" ht="100.5" customHeight="1" x14ac:dyDescent="0.25">
      <c r="A37" s="47" t="s">
        <v>85</v>
      </c>
      <c r="B37" s="8" t="s">
        <v>45</v>
      </c>
      <c r="C37" s="17" t="s">
        <v>5</v>
      </c>
      <c r="D37" s="48">
        <v>25680000</v>
      </c>
    </row>
    <row r="38" spans="1:4" ht="100.5" customHeight="1" x14ac:dyDescent="0.25">
      <c r="A38" s="34" t="s">
        <v>84</v>
      </c>
      <c r="B38" s="5" t="s">
        <v>55</v>
      </c>
      <c r="C38" s="4" t="s">
        <v>54</v>
      </c>
      <c r="D38" s="35">
        <v>25680000</v>
      </c>
    </row>
    <row r="39" spans="1:4" ht="100.5" customHeight="1" x14ac:dyDescent="0.25">
      <c r="A39" s="34" t="s">
        <v>58</v>
      </c>
      <c r="B39" s="5" t="s">
        <v>59</v>
      </c>
      <c r="C39" s="4" t="s">
        <v>57</v>
      </c>
      <c r="D39" s="36">
        <v>14820000</v>
      </c>
    </row>
    <row r="40" spans="1:4" ht="100.5" customHeight="1" x14ac:dyDescent="0.25">
      <c r="A40" s="34" t="s">
        <v>151</v>
      </c>
      <c r="B40" s="5" t="s">
        <v>143</v>
      </c>
      <c r="C40" s="4" t="s">
        <v>144</v>
      </c>
      <c r="D40" s="35">
        <v>25680000</v>
      </c>
    </row>
    <row r="41" spans="1:4" ht="100.5" customHeight="1" x14ac:dyDescent="0.25">
      <c r="A41" s="34" t="s">
        <v>27</v>
      </c>
      <c r="B41" s="5" t="s">
        <v>39</v>
      </c>
      <c r="C41" s="4" t="s">
        <v>17</v>
      </c>
      <c r="D41" s="35">
        <v>25680000</v>
      </c>
    </row>
    <row r="42" spans="1:4" ht="100.5" customHeight="1" x14ac:dyDescent="0.25">
      <c r="A42" s="34" t="s">
        <v>19</v>
      </c>
      <c r="B42" s="5" t="s">
        <v>39</v>
      </c>
      <c r="C42" s="4" t="s">
        <v>4</v>
      </c>
      <c r="D42" s="35">
        <v>25680000</v>
      </c>
    </row>
    <row r="43" spans="1:4" ht="100.5" customHeight="1" thickBot="1" x14ac:dyDescent="0.3">
      <c r="A43" s="57" t="s">
        <v>20</v>
      </c>
      <c r="B43" s="58" t="s">
        <v>21</v>
      </c>
      <c r="C43" s="13" t="s">
        <v>3</v>
      </c>
      <c r="D43" s="59">
        <v>39000000</v>
      </c>
    </row>
    <row r="44" spans="1:4" ht="92.25" customHeight="1" x14ac:dyDescent="0.25">
      <c r="A44" s="47" t="s">
        <v>23</v>
      </c>
      <c r="B44" s="16" t="s">
        <v>40</v>
      </c>
      <c r="C44" s="17" t="s">
        <v>1</v>
      </c>
      <c r="D44" s="53">
        <v>30000000</v>
      </c>
    </row>
    <row r="45" spans="1:4" ht="92.25" customHeight="1" x14ac:dyDescent="0.25">
      <c r="A45" s="34" t="s">
        <v>24</v>
      </c>
      <c r="B45" s="5" t="s">
        <v>25</v>
      </c>
      <c r="C45" s="4" t="s">
        <v>26</v>
      </c>
      <c r="D45" s="35">
        <v>34800000</v>
      </c>
    </row>
    <row r="46" spans="1:4" ht="92.25" customHeight="1" x14ac:dyDescent="0.25">
      <c r="A46" s="34" t="s">
        <v>30</v>
      </c>
      <c r="B46" s="5" t="s">
        <v>32</v>
      </c>
      <c r="C46" s="4" t="s">
        <v>31</v>
      </c>
      <c r="D46" s="35">
        <v>48000000</v>
      </c>
    </row>
    <row r="47" spans="1:4" ht="92.25" customHeight="1" x14ac:dyDescent="0.25">
      <c r="A47" s="34" t="s">
        <v>34</v>
      </c>
      <c r="B47" s="5" t="s">
        <v>36</v>
      </c>
      <c r="C47" s="4" t="s">
        <v>33</v>
      </c>
      <c r="D47" s="35">
        <v>25680000</v>
      </c>
    </row>
    <row r="48" spans="1:4" ht="78" customHeight="1" x14ac:dyDescent="0.25">
      <c r="A48" s="34" t="s">
        <v>94</v>
      </c>
      <c r="B48" s="5" t="s">
        <v>96</v>
      </c>
      <c r="C48" s="4" t="s">
        <v>95</v>
      </c>
      <c r="D48" s="36">
        <v>25680000</v>
      </c>
    </row>
    <row r="49" spans="1:5" ht="69" customHeight="1" x14ac:dyDescent="0.25">
      <c r="A49" s="9" t="s">
        <v>113</v>
      </c>
      <c r="B49" s="2" t="s">
        <v>114</v>
      </c>
      <c r="C49" s="22" t="s">
        <v>115</v>
      </c>
      <c r="D49" s="35">
        <v>25680000</v>
      </c>
    </row>
    <row r="50" spans="1:5" ht="92.25" customHeight="1" x14ac:dyDescent="0.25">
      <c r="A50" s="34" t="s">
        <v>83</v>
      </c>
      <c r="B50" s="5" t="s">
        <v>82</v>
      </c>
      <c r="C50" s="4" t="s">
        <v>81</v>
      </c>
      <c r="D50" s="35">
        <v>25680000</v>
      </c>
    </row>
    <row r="51" spans="1:5" ht="92.25" customHeight="1" thickBot="1" x14ac:dyDescent="0.3">
      <c r="A51" s="49" t="s">
        <v>97</v>
      </c>
      <c r="B51" s="50" t="s">
        <v>82</v>
      </c>
      <c r="C51" s="51" t="s">
        <v>98</v>
      </c>
      <c r="D51" s="52">
        <v>25680000</v>
      </c>
    </row>
    <row r="52" spans="1:5" ht="92.25" customHeight="1" x14ac:dyDescent="0.25">
      <c r="A52" s="47" t="s">
        <v>86</v>
      </c>
      <c r="B52" s="16" t="s">
        <v>88</v>
      </c>
      <c r="C52" s="17" t="s">
        <v>87</v>
      </c>
      <c r="D52" s="53">
        <v>34800000</v>
      </c>
    </row>
    <row r="53" spans="1:5" ht="91.5" customHeight="1" x14ac:dyDescent="0.25">
      <c r="A53" s="34" t="s">
        <v>92</v>
      </c>
      <c r="B53" s="5" t="s">
        <v>82</v>
      </c>
      <c r="C53" s="4" t="s">
        <v>99</v>
      </c>
      <c r="D53" s="36">
        <v>25680000</v>
      </c>
    </row>
    <row r="54" spans="1:5" ht="93" customHeight="1" x14ac:dyDescent="0.25">
      <c r="A54" s="34" t="s">
        <v>91</v>
      </c>
      <c r="B54" s="5" t="s">
        <v>93</v>
      </c>
      <c r="C54" s="4" t="s">
        <v>56</v>
      </c>
      <c r="D54" s="36">
        <v>42000000</v>
      </c>
    </row>
    <row r="55" spans="1:5" ht="96" customHeight="1" x14ac:dyDescent="0.25">
      <c r="A55" s="34" t="s">
        <v>100</v>
      </c>
      <c r="B55" s="5" t="s">
        <v>102</v>
      </c>
      <c r="C55" s="4" t="s">
        <v>101</v>
      </c>
      <c r="D55" s="35">
        <v>25680000</v>
      </c>
    </row>
    <row r="56" spans="1:5" x14ac:dyDescent="0.25">
      <c r="A56" s="195" t="s">
        <v>152</v>
      </c>
      <c r="B56" s="205" t="s">
        <v>137</v>
      </c>
      <c r="C56" s="199" t="s">
        <v>138</v>
      </c>
      <c r="D56" s="189">
        <v>1200000000</v>
      </c>
    </row>
    <row r="57" spans="1:5" x14ac:dyDescent="0.25">
      <c r="A57" s="195"/>
      <c r="B57" s="205"/>
      <c r="C57" s="199"/>
      <c r="D57" s="189"/>
    </row>
    <row r="58" spans="1:5" ht="66.75" customHeight="1" thickBot="1" x14ac:dyDescent="0.3">
      <c r="A58" s="204"/>
      <c r="B58" s="206"/>
      <c r="C58" s="207"/>
      <c r="D58" s="190"/>
      <c r="E58" s="14"/>
    </row>
    <row r="59" spans="1:5" ht="66.75" customHeight="1" thickBot="1" x14ac:dyDescent="0.3">
      <c r="A59" s="82"/>
      <c r="B59" s="83"/>
      <c r="C59" s="84"/>
      <c r="D59" s="85"/>
      <c r="E59" s="14"/>
    </row>
    <row r="60" spans="1:5" ht="25.5" customHeight="1" thickBot="1" x14ac:dyDescent="0.3">
      <c r="A60" s="208" t="s">
        <v>154</v>
      </c>
      <c r="B60" s="209"/>
      <c r="C60" s="209"/>
      <c r="D60" s="70">
        <f>SUM(D30:D58)</f>
        <v>1913940000</v>
      </c>
      <c r="E60" s="56"/>
    </row>
    <row r="61" spans="1:5" x14ac:dyDescent="0.25">
      <c r="A61" s="14"/>
      <c r="B61" s="14"/>
      <c r="C61" s="14"/>
      <c r="D61" s="54"/>
    </row>
    <row r="62" spans="1:5" x14ac:dyDescent="0.25">
      <c r="A62" s="14"/>
      <c r="B62" s="14"/>
      <c r="C62" s="14"/>
      <c r="D62" s="54"/>
    </row>
    <row r="63" spans="1:5" x14ac:dyDescent="0.25">
      <c r="A63" s="14"/>
      <c r="B63" s="14"/>
      <c r="C63" s="14"/>
      <c r="D63" s="55"/>
    </row>
    <row r="64" spans="1:5" ht="27.75" customHeight="1" x14ac:dyDescent="0.25"/>
    <row r="66" spans="1:4" ht="29.25" customHeight="1" x14ac:dyDescent="0.25"/>
    <row r="67" spans="1:4" ht="29.25" customHeight="1" x14ac:dyDescent="0.25"/>
    <row r="68" spans="1:4" ht="29.25" customHeight="1" x14ac:dyDescent="0.25"/>
    <row r="69" spans="1:4" ht="29.25" customHeight="1" x14ac:dyDescent="0.25"/>
    <row r="70" spans="1:4" ht="29.25" customHeight="1" thickBot="1" x14ac:dyDescent="0.3"/>
    <row r="71" spans="1:4" ht="27.75" customHeight="1" thickBot="1" x14ac:dyDescent="0.3">
      <c r="A71" s="60" t="s">
        <v>0</v>
      </c>
      <c r="B71" s="61" t="s">
        <v>6</v>
      </c>
      <c r="C71" s="61" t="s">
        <v>7</v>
      </c>
      <c r="D71" s="62" t="s">
        <v>155</v>
      </c>
    </row>
    <row r="72" spans="1:4" ht="123.75" x14ac:dyDescent="0.25">
      <c r="A72" s="31" t="s">
        <v>139</v>
      </c>
      <c r="B72" s="1" t="s">
        <v>140</v>
      </c>
      <c r="C72" s="20" t="s">
        <v>141</v>
      </c>
      <c r="D72" s="35">
        <v>205000000</v>
      </c>
    </row>
    <row r="73" spans="1:4" ht="25.5" customHeight="1" thickBot="1" x14ac:dyDescent="0.3">
      <c r="A73" s="191" t="s">
        <v>157</v>
      </c>
      <c r="B73" s="192"/>
      <c r="C73" s="193"/>
      <c r="D73" s="40">
        <f>SUM(D72)</f>
        <v>205000000</v>
      </c>
    </row>
    <row r="74" spans="1:4" ht="15.75" thickBot="1" x14ac:dyDescent="0.3"/>
    <row r="75" spans="1:4" ht="37.5" customHeight="1" thickBot="1" x14ac:dyDescent="0.3">
      <c r="A75" s="60" t="s">
        <v>0</v>
      </c>
      <c r="B75" s="61" t="s">
        <v>6</v>
      </c>
      <c r="C75" s="61" t="s">
        <v>7</v>
      </c>
      <c r="D75" s="62" t="s">
        <v>155</v>
      </c>
    </row>
    <row r="76" spans="1:4" ht="78.75" x14ac:dyDescent="0.25">
      <c r="A76" s="47" t="s">
        <v>146</v>
      </c>
      <c r="B76" s="16" t="s">
        <v>133</v>
      </c>
      <c r="C76" s="17" t="s">
        <v>119</v>
      </c>
      <c r="D76" s="67">
        <v>80000000</v>
      </c>
    </row>
    <row r="77" spans="1:4" ht="78.75" x14ac:dyDescent="0.25">
      <c r="A77" s="34" t="s">
        <v>149</v>
      </c>
      <c r="B77" s="5" t="s">
        <v>133</v>
      </c>
      <c r="C77" s="4" t="s">
        <v>120</v>
      </c>
      <c r="D77" s="68">
        <v>14000000</v>
      </c>
    </row>
    <row r="78" spans="1:4" ht="78.75" x14ac:dyDescent="0.25">
      <c r="A78" s="34" t="s">
        <v>147</v>
      </c>
      <c r="B78" s="5" t="s">
        <v>133</v>
      </c>
      <c r="C78" s="4" t="s">
        <v>121</v>
      </c>
      <c r="D78" s="68">
        <v>8000000</v>
      </c>
    </row>
    <row r="79" spans="1:4" ht="78.75" x14ac:dyDescent="0.25">
      <c r="A79" s="34" t="s">
        <v>148</v>
      </c>
      <c r="B79" s="5" t="s">
        <v>133</v>
      </c>
      <c r="C79" s="4" t="s">
        <v>122</v>
      </c>
      <c r="D79" s="68"/>
    </row>
    <row r="80" spans="1:4" ht="78.75" x14ac:dyDescent="0.25">
      <c r="A80" s="34" t="s">
        <v>132</v>
      </c>
      <c r="B80" s="5" t="s">
        <v>133</v>
      </c>
      <c r="C80" s="4" t="s">
        <v>123</v>
      </c>
      <c r="D80" s="68">
        <v>300000000</v>
      </c>
    </row>
    <row r="81" spans="1:4" ht="78.75" x14ac:dyDescent="0.25">
      <c r="A81" s="34" t="s">
        <v>145</v>
      </c>
      <c r="B81" s="7" t="s">
        <v>133</v>
      </c>
      <c r="C81" s="4" t="s">
        <v>124</v>
      </c>
      <c r="D81" s="68">
        <v>25000000</v>
      </c>
    </row>
    <row r="82" spans="1:4" ht="78.75" x14ac:dyDescent="0.25">
      <c r="A82" s="34" t="s">
        <v>132</v>
      </c>
      <c r="B82" s="2" t="s">
        <v>133</v>
      </c>
      <c r="C82" s="20" t="s">
        <v>125</v>
      </c>
      <c r="D82" s="69"/>
    </row>
    <row r="83" spans="1:4" ht="78.75" x14ac:dyDescent="0.25">
      <c r="A83" s="34" t="s">
        <v>132</v>
      </c>
      <c r="B83" s="2" t="s">
        <v>133</v>
      </c>
      <c r="C83" s="20" t="s">
        <v>126</v>
      </c>
      <c r="D83" s="69"/>
    </row>
    <row r="84" spans="1:4" ht="78.75" x14ac:dyDescent="0.25">
      <c r="A84" s="34" t="s">
        <v>132</v>
      </c>
      <c r="B84" s="2" t="s">
        <v>133</v>
      </c>
      <c r="C84" s="20" t="s">
        <v>127</v>
      </c>
      <c r="D84" s="69"/>
    </row>
    <row r="85" spans="1:4" ht="78.75" x14ac:dyDescent="0.25">
      <c r="A85" s="34" t="s">
        <v>132</v>
      </c>
      <c r="B85" s="2" t="s">
        <v>133</v>
      </c>
      <c r="C85" s="20" t="s">
        <v>128</v>
      </c>
      <c r="D85" s="69"/>
    </row>
    <row r="86" spans="1:4" ht="78.75" x14ac:dyDescent="0.25">
      <c r="A86" s="34" t="s">
        <v>132</v>
      </c>
      <c r="B86" s="2" t="s">
        <v>133</v>
      </c>
      <c r="C86" s="20" t="s">
        <v>129</v>
      </c>
      <c r="D86" s="69"/>
    </row>
    <row r="87" spans="1:4" ht="78.75" x14ac:dyDescent="0.25">
      <c r="A87" s="34" t="s">
        <v>150</v>
      </c>
      <c r="B87" s="2" t="s">
        <v>133</v>
      </c>
      <c r="C87" s="20" t="s">
        <v>130</v>
      </c>
      <c r="D87" s="68"/>
    </row>
    <row r="88" spans="1:4" ht="84" customHeight="1" x14ac:dyDescent="0.25">
      <c r="A88" s="34" t="s">
        <v>142</v>
      </c>
      <c r="B88" s="2" t="s">
        <v>133</v>
      </c>
      <c r="C88" s="20" t="s">
        <v>131</v>
      </c>
      <c r="D88" s="68"/>
    </row>
    <row r="89" spans="1:4" ht="21" customHeight="1" thickBot="1" x14ac:dyDescent="0.3">
      <c r="A89" s="191" t="s">
        <v>156</v>
      </c>
      <c r="B89" s="192"/>
      <c r="C89" s="193"/>
      <c r="D89" s="40">
        <f>SUM(D76:D88)</f>
        <v>427000000</v>
      </c>
    </row>
    <row r="91" spans="1:4" ht="15.75" thickBot="1" x14ac:dyDescent="0.3">
      <c r="A91" s="191" t="s">
        <v>160</v>
      </c>
      <c r="B91" s="192"/>
      <c r="C91" s="193"/>
      <c r="D91" s="40">
        <f>D22+D60+D73+D89</f>
        <v>3794564159</v>
      </c>
    </row>
  </sheetData>
  <mergeCells count="13">
    <mergeCell ref="D56:D58"/>
    <mergeCell ref="A89:C89"/>
    <mergeCell ref="A91:C91"/>
    <mergeCell ref="A2:A6"/>
    <mergeCell ref="B2:B6"/>
    <mergeCell ref="C2:C6"/>
    <mergeCell ref="D2:D6"/>
    <mergeCell ref="A22:C22"/>
    <mergeCell ref="A56:A58"/>
    <mergeCell ref="B56:B58"/>
    <mergeCell ref="C56:C58"/>
    <mergeCell ref="A60:C60"/>
    <mergeCell ref="A73:C73"/>
  </mergeCells>
  <pageMargins left="1.0236220472440944" right="0.70866141732283472" top="1.1417322834645669" bottom="0.74803149606299213" header="0.47244094488188981" footer="0.31496062992125984"/>
  <pageSetup scale="90" orientation="portrait" horizontalDpi="4294967295" verticalDpi="4294967295" r:id="rId1"/>
  <headerFooter>
    <oddHeader>&amp;L&amp;"-,Negrita"&amp;12DEPARTAMENTO DEL VALLE DEL CAUCA
SECRETARIA DE CONVIVENCIA Y SEGURIDAD CIUDADANA
EJECUCION PRESUPUESTAL A ENERO 31 DE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CDA40-2F3A-4F2E-9B2F-90CEDDE05ADA}">
  <dimension ref="A1:D117"/>
  <sheetViews>
    <sheetView workbookViewId="0">
      <selection activeCell="D92" sqref="D92"/>
    </sheetView>
  </sheetViews>
  <sheetFormatPr baseColWidth="10" defaultRowHeight="15" x14ac:dyDescent="0.25"/>
  <cols>
    <col min="1" max="1" width="15.42578125" customWidth="1"/>
    <col min="2" max="2" width="43.140625" customWidth="1"/>
    <col min="3" max="3" width="14.140625" customWidth="1"/>
    <col min="4" max="4" width="13.28515625" customWidth="1"/>
  </cols>
  <sheetData>
    <row r="1" spans="1:4" ht="15.75" thickBot="1" x14ac:dyDescent="0.3">
      <c r="A1" s="64" t="s">
        <v>0</v>
      </c>
      <c r="B1" s="65" t="s">
        <v>6</v>
      </c>
      <c r="C1" s="65" t="s">
        <v>7</v>
      </c>
      <c r="D1" s="66" t="s">
        <v>155</v>
      </c>
    </row>
    <row r="2" spans="1:4" x14ac:dyDescent="0.25">
      <c r="A2" s="194" t="s">
        <v>134</v>
      </c>
      <c r="B2" s="196" t="s">
        <v>135</v>
      </c>
      <c r="C2" s="198" t="s">
        <v>136</v>
      </c>
      <c r="D2" s="200">
        <v>906804159</v>
      </c>
    </row>
    <row r="3" spans="1:4" x14ac:dyDescent="0.25">
      <c r="A3" s="195"/>
      <c r="B3" s="197"/>
      <c r="C3" s="199"/>
      <c r="D3" s="201"/>
    </row>
    <row r="4" spans="1:4" x14ac:dyDescent="0.25">
      <c r="A4" s="195"/>
      <c r="B4" s="197"/>
      <c r="C4" s="199"/>
      <c r="D4" s="201"/>
    </row>
    <row r="5" spans="1:4" x14ac:dyDescent="0.25">
      <c r="A5" s="195"/>
      <c r="B5" s="197"/>
      <c r="C5" s="199"/>
      <c r="D5" s="201"/>
    </row>
    <row r="6" spans="1:4" ht="63.75" customHeight="1" x14ac:dyDescent="0.25">
      <c r="A6" s="195"/>
      <c r="B6" s="197"/>
      <c r="C6" s="199"/>
      <c r="D6" s="201"/>
    </row>
    <row r="7" spans="1:4" ht="93" customHeight="1" x14ac:dyDescent="0.25">
      <c r="A7" s="9" t="s">
        <v>73</v>
      </c>
      <c r="B7" s="2" t="s">
        <v>74</v>
      </c>
      <c r="C7" s="22" t="s">
        <v>72</v>
      </c>
      <c r="D7" s="26">
        <v>25680000</v>
      </c>
    </row>
    <row r="8" spans="1:4" ht="93" customHeight="1" x14ac:dyDescent="0.25">
      <c r="A8" s="9" t="s">
        <v>75</v>
      </c>
      <c r="B8" s="2" t="s">
        <v>74</v>
      </c>
      <c r="C8" s="22" t="s">
        <v>8</v>
      </c>
      <c r="D8" s="26">
        <v>25680000</v>
      </c>
    </row>
    <row r="9" spans="1:4" ht="93" customHeight="1" x14ac:dyDescent="0.25">
      <c r="A9" s="9" t="s">
        <v>78</v>
      </c>
      <c r="B9" s="2" t="s">
        <v>80</v>
      </c>
      <c r="C9" s="22" t="s">
        <v>79</v>
      </c>
      <c r="D9" s="26">
        <v>25680000</v>
      </c>
    </row>
    <row r="10" spans="1:4" ht="93" customHeight="1" x14ac:dyDescent="0.25">
      <c r="A10" s="9" t="s">
        <v>76</v>
      </c>
      <c r="B10" s="2" t="s">
        <v>77</v>
      </c>
      <c r="C10" s="22" t="s">
        <v>105</v>
      </c>
      <c r="D10" s="26">
        <v>25680000</v>
      </c>
    </row>
    <row r="11" spans="1:4" ht="93" customHeight="1" x14ac:dyDescent="0.25">
      <c r="A11" s="9" t="s">
        <v>60</v>
      </c>
      <c r="B11" s="2" t="s">
        <v>61</v>
      </c>
      <c r="C11" s="22" t="s">
        <v>10</v>
      </c>
      <c r="D11" s="26">
        <v>14820000</v>
      </c>
    </row>
    <row r="12" spans="1:4" ht="93" customHeight="1" x14ac:dyDescent="0.25">
      <c r="A12" s="9" t="s">
        <v>62</v>
      </c>
      <c r="B12" s="2" t="s">
        <v>63</v>
      </c>
      <c r="C12" s="22" t="s">
        <v>9</v>
      </c>
      <c r="D12" s="26">
        <v>33000000</v>
      </c>
    </row>
    <row r="13" spans="1:4" ht="93" customHeight="1" x14ac:dyDescent="0.25">
      <c r="A13" s="9" t="s">
        <v>64</v>
      </c>
      <c r="B13" s="2" t="s">
        <v>65</v>
      </c>
      <c r="C13" s="22" t="s">
        <v>12</v>
      </c>
      <c r="D13" s="26">
        <v>11700000</v>
      </c>
    </row>
    <row r="14" spans="1:4" ht="93" customHeight="1" thickBot="1" x14ac:dyDescent="0.3">
      <c r="A14" s="10" t="s">
        <v>69</v>
      </c>
      <c r="B14" s="11" t="s">
        <v>67</v>
      </c>
      <c r="C14" s="23" t="s">
        <v>66</v>
      </c>
      <c r="D14" s="63">
        <v>31200000</v>
      </c>
    </row>
    <row r="15" spans="1:4" ht="93" customHeight="1" x14ac:dyDescent="0.25">
      <c r="A15" s="6" t="s">
        <v>68</v>
      </c>
      <c r="B15" s="12" t="s">
        <v>70</v>
      </c>
      <c r="C15" s="21" t="s">
        <v>71</v>
      </c>
      <c r="D15" s="25">
        <v>14820000</v>
      </c>
    </row>
    <row r="16" spans="1:4" ht="93" customHeight="1" x14ac:dyDescent="0.25">
      <c r="A16" s="9" t="s">
        <v>112</v>
      </c>
      <c r="B16" s="2" t="s">
        <v>110</v>
      </c>
      <c r="C16" s="22" t="s">
        <v>111</v>
      </c>
      <c r="D16" s="26">
        <v>30000000</v>
      </c>
    </row>
    <row r="17" spans="1:4" ht="93" customHeight="1" x14ac:dyDescent="0.25">
      <c r="A17" s="9" t="s">
        <v>116</v>
      </c>
      <c r="B17" s="2" t="s">
        <v>118</v>
      </c>
      <c r="C17" s="22" t="s">
        <v>117</v>
      </c>
      <c r="D17" s="26">
        <v>14820000</v>
      </c>
    </row>
    <row r="18" spans="1:4" ht="93" customHeight="1" x14ac:dyDescent="0.25">
      <c r="A18" s="31" t="s">
        <v>89</v>
      </c>
      <c r="B18" s="27" t="s">
        <v>90</v>
      </c>
      <c r="C18" s="24" t="s">
        <v>14</v>
      </c>
      <c r="D18" s="32">
        <v>25680000</v>
      </c>
    </row>
    <row r="19" spans="1:4" ht="93" customHeight="1" x14ac:dyDescent="0.25">
      <c r="A19" s="31" t="s">
        <v>103</v>
      </c>
      <c r="B19" s="27" t="s">
        <v>104</v>
      </c>
      <c r="C19" s="24" t="s">
        <v>18</v>
      </c>
      <c r="D19" s="32">
        <v>11700000</v>
      </c>
    </row>
    <row r="20" spans="1:4" ht="93" customHeight="1" x14ac:dyDescent="0.25">
      <c r="A20" s="31" t="s">
        <v>108</v>
      </c>
      <c r="B20" s="27" t="s">
        <v>107</v>
      </c>
      <c r="C20" s="24" t="s">
        <v>16</v>
      </c>
      <c r="D20" s="32">
        <v>25680000</v>
      </c>
    </row>
    <row r="21" spans="1:4" ht="93" customHeight="1" x14ac:dyDescent="0.25">
      <c r="A21" s="31" t="s">
        <v>109</v>
      </c>
      <c r="B21" s="27" t="s">
        <v>106</v>
      </c>
      <c r="C21" s="24" t="s">
        <v>15</v>
      </c>
      <c r="D21" s="32">
        <v>25680000</v>
      </c>
    </row>
    <row r="22" spans="1:4" ht="96" customHeight="1" x14ac:dyDescent="0.25">
      <c r="A22" s="3" t="s">
        <v>166</v>
      </c>
      <c r="B22" s="5" t="s">
        <v>164</v>
      </c>
      <c r="C22" s="4" t="s">
        <v>165</v>
      </c>
      <c r="D22" s="32">
        <v>49734000</v>
      </c>
    </row>
    <row r="23" spans="1:4" ht="15.75" thickBot="1" x14ac:dyDescent="0.3">
      <c r="A23" s="202" t="s">
        <v>153</v>
      </c>
      <c r="B23" s="203"/>
      <c r="C23" s="203"/>
      <c r="D23" s="40">
        <f>SUM(D2:D22)</f>
        <v>1298358159</v>
      </c>
    </row>
    <row r="24" spans="1:4" x14ac:dyDescent="0.25">
      <c r="A24" s="38"/>
      <c r="B24" s="38"/>
      <c r="C24" s="38"/>
      <c r="D24" s="39"/>
    </row>
    <row r="25" spans="1:4" x14ac:dyDescent="0.25">
      <c r="A25" s="38"/>
      <c r="B25" s="38"/>
      <c r="C25" s="38"/>
      <c r="D25" s="39"/>
    </row>
    <row r="26" spans="1:4" x14ac:dyDescent="0.25">
      <c r="A26" s="38"/>
      <c r="B26" s="38"/>
      <c r="C26" s="38"/>
      <c r="D26" s="39"/>
    </row>
    <row r="27" spans="1:4" x14ac:dyDescent="0.25">
      <c r="A27" s="38"/>
      <c r="B27" s="38"/>
      <c r="C27" s="38"/>
      <c r="D27" s="39"/>
    </row>
    <row r="28" spans="1:4" x14ac:dyDescent="0.25">
      <c r="A28" s="38"/>
      <c r="B28" s="38"/>
      <c r="C28" s="38"/>
      <c r="D28" s="39"/>
    </row>
    <row r="29" spans="1:4" ht="15.75" thickBot="1" x14ac:dyDescent="0.3">
      <c r="A29" s="38"/>
      <c r="B29" s="38"/>
      <c r="C29" s="38"/>
      <c r="D29" s="39"/>
    </row>
    <row r="30" spans="1:4" ht="15.75" thickBot="1" x14ac:dyDescent="0.3">
      <c r="A30" s="60" t="s">
        <v>0</v>
      </c>
      <c r="B30" s="61" t="s">
        <v>6</v>
      </c>
      <c r="C30" s="61" t="s">
        <v>7</v>
      </c>
      <c r="D30" s="62" t="s">
        <v>155</v>
      </c>
    </row>
    <row r="31" spans="1:4" ht="75" customHeight="1" x14ac:dyDescent="0.25">
      <c r="A31" s="41" t="s">
        <v>22</v>
      </c>
      <c r="B31" s="18" t="s">
        <v>38</v>
      </c>
      <c r="C31" s="19" t="s">
        <v>13</v>
      </c>
      <c r="D31" s="42">
        <v>25680000</v>
      </c>
    </row>
    <row r="32" spans="1:4" ht="75" customHeight="1" x14ac:dyDescent="0.25">
      <c r="A32" s="34" t="s">
        <v>48</v>
      </c>
      <c r="B32" s="5" t="s">
        <v>50</v>
      </c>
      <c r="C32" s="4" t="s">
        <v>49</v>
      </c>
      <c r="D32" s="37">
        <v>14820000</v>
      </c>
    </row>
    <row r="33" spans="1:4" ht="97.5" customHeight="1" x14ac:dyDescent="0.25">
      <c r="A33" s="34" t="s">
        <v>28</v>
      </c>
      <c r="B33" s="5" t="s">
        <v>29</v>
      </c>
      <c r="C33" s="4" t="s">
        <v>11</v>
      </c>
      <c r="D33" s="37">
        <v>39000000</v>
      </c>
    </row>
    <row r="34" spans="1:4" ht="97.5" customHeight="1" x14ac:dyDescent="0.25">
      <c r="A34" s="34" t="s">
        <v>46</v>
      </c>
      <c r="B34" s="5" t="s">
        <v>47</v>
      </c>
      <c r="C34" s="4" t="s">
        <v>2</v>
      </c>
      <c r="D34" s="37">
        <v>16680000</v>
      </c>
    </row>
    <row r="35" spans="1:4" ht="97.5" customHeight="1" x14ac:dyDescent="0.25">
      <c r="A35" s="31" t="s">
        <v>37</v>
      </c>
      <c r="B35" s="27" t="s">
        <v>41</v>
      </c>
      <c r="C35" s="24" t="s">
        <v>35</v>
      </c>
      <c r="D35" s="33">
        <v>25680000</v>
      </c>
    </row>
    <row r="36" spans="1:4" ht="97.5" customHeight="1" x14ac:dyDescent="0.25">
      <c r="A36" s="34" t="s">
        <v>51</v>
      </c>
      <c r="B36" s="5" t="s">
        <v>53</v>
      </c>
      <c r="C36" s="4" t="s">
        <v>52</v>
      </c>
      <c r="D36" s="37">
        <v>14820000</v>
      </c>
    </row>
    <row r="37" spans="1:4" ht="97.5" customHeight="1" thickBot="1" x14ac:dyDescent="0.3">
      <c r="A37" s="71" t="s">
        <v>42</v>
      </c>
      <c r="B37" s="44" t="s">
        <v>43</v>
      </c>
      <c r="C37" s="72" t="s">
        <v>44</v>
      </c>
      <c r="D37" s="46">
        <v>25680000</v>
      </c>
    </row>
    <row r="38" spans="1:4" ht="97.5" customHeight="1" x14ac:dyDescent="0.25">
      <c r="A38" s="47" t="s">
        <v>85</v>
      </c>
      <c r="B38" s="29" t="s">
        <v>45</v>
      </c>
      <c r="C38" s="17" t="s">
        <v>5</v>
      </c>
      <c r="D38" s="48">
        <v>25680000</v>
      </c>
    </row>
    <row r="39" spans="1:4" ht="97.5" customHeight="1" x14ac:dyDescent="0.25">
      <c r="A39" s="34" t="s">
        <v>84</v>
      </c>
      <c r="B39" s="5" t="s">
        <v>55</v>
      </c>
      <c r="C39" s="4" t="s">
        <v>54</v>
      </c>
      <c r="D39" s="37">
        <v>25680000</v>
      </c>
    </row>
    <row r="40" spans="1:4" ht="97.5" customHeight="1" x14ac:dyDescent="0.25">
      <c r="A40" s="34" t="s">
        <v>58</v>
      </c>
      <c r="B40" s="5" t="s">
        <v>59</v>
      </c>
      <c r="C40" s="4" t="s">
        <v>57</v>
      </c>
      <c r="D40" s="36">
        <v>14820000</v>
      </c>
    </row>
    <row r="41" spans="1:4" ht="97.5" customHeight="1" x14ac:dyDescent="0.25">
      <c r="A41" s="34" t="s">
        <v>151</v>
      </c>
      <c r="B41" s="5" t="s">
        <v>143</v>
      </c>
      <c r="C41" s="4" t="s">
        <v>144</v>
      </c>
      <c r="D41" s="37">
        <v>25680000</v>
      </c>
    </row>
    <row r="42" spans="1:4" ht="97.5" customHeight="1" x14ac:dyDescent="0.25">
      <c r="A42" s="34" t="s">
        <v>27</v>
      </c>
      <c r="B42" s="5" t="s">
        <v>39</v>
      </c>
      <c r="C42" s="4" t="s">
        <v>17</v>
      </c>
      <c r="D42" s="37">
        <v>25680000</v>
      </c>
    </row>
    <row r="43" spans="1:4" ht="97.5" customHeight="1" x14ac:dyDescent="0.25">
      <c r="A43" s="34" t="s">
        <v>19</v>
      </c>
      <c r="B43" s="5" t="s">
        <v>39</v>
      </c>
      <c r="C43" s="4" t="s">
        <v>4</v>
      </c>
      <c r="D43" s="37">
        <v>25680000</v>
      </c>
    </row>
    <row r="44" spans="1:4" ht="120" customHeight="1" thickBot="1" x14ac:dyDescent="0.3">
      <c r="A44" s="57" t="s">
        <v>20</v>
      </c>
      <c r="B44" s="58" t="s">
        <v>21</v>
      </c>
      <c r="C44" s="13" t="s">
        <v>3</v>
      </c>
      <c r="D44" s="59">
        <v>39000000</v>
      </c>
    </row>
    <row r="45" spans="1:4" ht="120" customHeight="1" x14ac:dyDescent="0.25">
      <c r="A45" s="47" t="s">
        <v>23</v>
      </c>
      <c r="B45" s="16" t="s">
        <v>40</v>
      </c>
      <c r="C45" s="17" t="s">
        <v>1</v>
      </c>
      <c r="D45" s="53">
        <v>30000000</v>
      </c>
    </row>
    <row r="46" spans="1:4" ht="97.5" customHeight="1" x14ac:dyDescent="0.25">
      <c r="A46" s="34" t="s">
        <v>24</v>
      </c>
      <c r="B46" s="5" t="s">
        <v>25</v>
      </c>
      <c r="C46" s="4" t="s">
        <v>26</v>
      </c>
      <c r="D46" s="37">
        <v>34800000</v>
      </c>
    </row>
    <row r="47" spans="1:4" ht="97.5" customHeight="1" x14ac:dyDescent="0.25">
      <c r="A47" s="34" t="s">
        <v>30</v>
      </c>
      <c r="B47" s="5" t="s">
        <v>32</v>
      </c>
      <c r="C47" s="4" t="s">
        <v>31</v>
      </c>
      <c r="D47" s="37">
        <v>48000000</v>
      </c>
    </row>
    <row r="48" spans="1:4" ht="79.5" customHeight="1" x14ac:dyDescent="0.25">
      <c r="A48" s="34" t="s">
        <v>34</v>
      </c>
      <c r="B48" s="5" t="s">
        <v>36</v>
      </c>
      <c r="C48" s="4" t="s">
        <v>33</v>
      </c>
      <c r="D48" s="37">
        <v>25680000</v>
      </c>
    </row>
    <row r="49" spans="1:4" ht="75" customHeight="1" x14ac:dyDescent="0.25">
      <c r="A49" s="34" t="s">
        <v>94</v>
      </c>
      <c r="B49" s="5" t="s">
        <v>96</v>
      </c>
      <c r="C49" s="4" t="s">
        <v>95</v>
      </c>
      <c r="D49" s="36">
        <v>25680000</v>
      </c>
    </row>
    <row r="50" spans="1:4" ht="75" customHeight="1" x14ac:dyDescent="0.25">
      <c r="A50" s="9" t="s">
        <v>113</v>
      </c>
      <c r="B50" s="2" t="s">
        <v>114</v>
      </c>
      <c r="C50" s="22" t="s">
        <v>115</v>
      </c>
      <c r="D50" s="37">
        <v>25680000</v>
      </c>
    </row>
    <row r="51" spans="1:4" ht="97.5" customHeight="1" x14ac:dyDescent="0.25">
      <c r="A51" s="34" t="s">
        <v>83</v>
      </c>
      <c r="B51" s="5" t="s">
        <v>82</v>
      </c>
      <c r="C51" s="4" t="s">
        <v>81</v>
      </c>
      <c r="D51" s="37">
        <v>25680000</v>
      </c>
    </row>
    <row r="52" spans="1:4" ht="394.5" hidden="1" thickBot="1" x14ac:dyDescent="0.3">
      <c r="A52" s="49" t="s">
        <v>97</v>
      </c>
      <c r="B52" s="50" t="s">
        <v>82</v>
      </c>
      <c r="C52" s="51" t="s">
        <v>98</v>
      </c>
      <c r="D52" s="73">
        <v>25680000</v>
      </c>
    </row>
    <row r="53" spans="1:4" ht="371.25" hidden="1" x14ac:dyDescent="0.25">
      <c r="A53" s="47" t="s">
        <v>86</v>
      </c>
      <c r="B53" s="16" t="s">
        <v>88</v>
      </c>
      <c r="C53" s="17" t="s">
        <v>87</v>
      </c>
      <c r="D53" s="53">
        <v>34800000</v>
      </c>
    </row>
    <row r="54" spans="1:4" ht="393.75" hidden="1" x14ac:dyDescent="0.25">
      <c r="A54" s="34" t="s">
        <v>92</v>
      </c>
      <c r="B54" s="5" t="s">
        <v>82</v>
      </c>
      <c r="C54" s="4" t="s">
        <v>99</v>
      </c>
      <c r="D54" s="36">
        <v>25680000</v>
      </c>
    </row>
    <row r="55" spans="1:4" ht="382.5" hidden="1" x14ac:dyDescent="0.25">
      <c r="A55" s="34" t="s">
        <v>91</v>
      </c>
      <c r="B55" s="5" t="s">
        <v>93</v>
      </c>
      <c r="C55" s="4" t="s">
        <v>56</v>
      </c>
      <c r="D55" s="36">
        <v>42000000</v>
      </c>
    </row>
    <row r="56" spans="1:4" ht="405" hidden="1" x14ac:dyDescent="0.25">
      <c r="A56" s="34" t="s">
        <v>100</v>
      </c>
      <c r="B56" s="5" t="s">
        <v>102</v>
      </c>
      <c r="C56" s="4" t="s">
        <v>101</v>
      </c>
      <c r="D56" s="37">
        <v>25680000</v>
      </c>
    </row>
    <row r="57" spans="1:4" hidden="1" x14ac:dyDescent="0.25">
      <c r="A57" s="195" t="s">
        <v>152</v>
      </c>
      <c r="B57" s="205" t="s">
        <v>137</v>
      </c>
      <c r="C57" s="199" t="s">
        <v>138</v>
      </c>
      <c r="D57" s="189">
        <v>1200000000</v>
      </c>
    </row>
    <row r="58" spans="1:4" hidden="1" x14ac:dyDescent="0.25">
      <c r="A58" s="195"/>
      <c r="B58" s="205"/>
      <c r="C58" s="199"/>
      <c r="D58" s="189"/>
    </row>
    <row r="59" spans="1:4" ht="15.75" hidden="1" thickBot="1" x14ac:dyDescent="0.3">
      <c r="A59" s="204"/>
      <c r="B59" s="206"/>
      <c r="C59" s="207"/>
      <c r="D59" s="190"/>
    </row>
    <row r="60" spans="1:4" ht="15.75" thickBot="1" x14ac:dyDescent="0.3">
      <c r="A60" s="208" t="s">
        <v>154</v>
      </c>
      <c r="B60" s="209"/>
      <c r="C60" s="209"/>
      <c r="D60" s="70">
        <f>SUM(D31:D59)</f>
        <v>1913940000</v>
      </c>
    </row>
    <row r="61" spans="1:4" x14ac:dyDescent="0.25">
      <c r="A61" s="14"/>
      <c r="B61" s="14"/>
      <c r="C61" s="14"/>
      <c r="D61" s="54"/>
    </row>
    <row r="62" spans="1:4" x14ac:dyDescent="0.25">
      <c r="A62" s="14"/>
      <c r="B62" s="14"/>
      <c r="C62" s="14"/>
      <c r="D62" s="54"/>
    </row>
    <row r="63" spans="1:4" x14ac:dyDescent="0.25">
      <c r="A63" s="14"/>
      <c r="B63" s="14"/>
      <c r="C63" s="14"/>
      <c r="D63" s="55"/>
    </row>
    <row r="70" spans="1:4" ht="15.75" thickBot="1" x14ac:dyDescent="0.3"/>
    <row r="71" spans="1:4" ht="15.75" thickBot="1" x14ac:dyDescent="0.3">
      <c r="A71" s="60" t="s">
        <v>0</v>
      </c>
      <c r="B71" s="61" t="s">
        <v>6</v>
      </c>
      <c r="C71" s="61" t="s">
        <v>7</v>
      </c>
      <c r="D71" s="62" t="s">
        <v>155</v>
      </c>
    </row>
    <row r="72" spans="1:4" ht="148.5" customHeight="1" x14ac:dyDescent="0.25">
      <c r="A72" s="31" t="s">
        <v>139</v>
      </c>
      <c r="B72" s="27" t="s">
        <v>140</v>
      </c>
      <c r="C72" s="24" t="s">
        <v>141</v>
      </c>
      <c r="D72" s="37">
        <v>205000000</v>
      </c>
    </row>
    <row r="73" spans="1:4" ht="22.5" customHeight="1" thickBot="1" x14ac:dyDescent="0.3">
      <c r="A73" s="191" t="s">
        <v>157</v>
      </c>
      <c r="B73" s="192"/>
      <c r="C73" s="193"/>
      <c r="D73" s="40">
        <f>SUM(D72)</f>
        <v>205000000</v>
      </c>
    </row>
    <row r="74" spans="1:4" ht="86.25" customHeight="1" thickBot="1" x14ac:dyDescent="0.3"/>
    <row r="75" spans="1:4" ht="31.5" customHeight="1" thickBot="1" x14ac:dyDescent="0.3">
      <c r="A75" s="60" t="s">
        <v>0</v>
      </c>
      <c r="B75" s="61" t="s">
        <v>6</v>
      </c>
      <c r="C75" s="61" t="s">
        <v>7</v>
      </c>
      <c r="D75" s="62" t="s">
        <v>155</v>
      </c>
    </row>
    <row r="76" spans="1:4" ht="86.25" customHeight="1" x14ac:dyDescent="0.25">
      <c r="A76" s="47" t="s">
        <v>146</v>
      </c>
      <c r="B76" s="16" t="s">
        <v>133</v>
      </c>
      <c r="C76" s="17" t="s">
        <v>119</v>
      </c>
      <c r="D76" s="67">
        <v>80000000</v>
      </c>
    </row>
    <row r="77" spans="1:4" ht="93" customHeight="1" x14ac:dyDescent="0.25">
      <c r="A77" s="34" t="s">
        <v>149</v>
      </c>
      <c r="B77" s="5" t="s">
        <v>133</v>
      </c>
      <c r="C77" s="4" t="s">
        <v>120</v>
      </c>
      <c r="D77" s="68">
        <v>14000000</v>
      </c>
    </row>
    <row r="78" spans="1:4" ht="93" customHeight="1" x14ac:dyDescent="0.25">
      <c r="A78" s="34" t="s">
        <v>147</v>
      </c>
      <c r="B78" s="5" t="s">
        <v>133</v>
      </c>
      <c r="C78" s="4" t="s">
        <v>121</v>
      </c>
      <c r="D78" s="68">
        <v>8000000</v>
      </c>
    </row>
    <row r="79" spans="1:4" ht="93" customHeight="1" x14ac:dyDescent="0.25">
      <c r="A79" s="34" t="s">
        <v>148</v>
      </c>
      <c r="B79" s="5" t="s">
        <v>133</v>
      </c>
      <c r="C79" s="4" t="s">
        <v>122</v>
      </c>
      <c r="D79" s="68"/>
    </row>
    <row r="80" spans="1:4" ht="93" customHeight="1" x14ac:dyDescent="0.25">
      <c r="A80" s="34" t="s">
        <v>132</v>
      </c>
      <c r="B80" s="5" t="s">
        <v>133</v>
      </c>
      <c r="C80" s="4" t="s">
        <v>123</v>
      </c>
      <c r="D80" s="68">
        <v>300000000</v>
      </c>
    </row>
    <row r="81" spans="1:4" ht="93" customHeight="1" x14ac:dyDescent="0.25">
      <c r="A81" s="34" t="s">
        <v>145</v>
      </c>
      <c r="B81" s="7" t="s">
        <v>133</v>
      </c>
      <c r="C81" s="4" t="s">
        <v>124</v>
      </c>
      <c r="D81" s="68">
        <v>25000000</v>
      </c>
    </row>
    <row r="82" spans="1:4" ht="93" customHeight="1" x14ac:dyDescent="0.25">
      <c r="A82" s="34" t="s">
        <v>132</v>
      </c>
      <c r="B82" s="2" t="s">
        <v>133</v>
      </c>
      <c r="C82" s="24" t="s">
        <v>125</v>
      </c>
      <c r="D82" s="69"/>
    </row>
    <row r="83" spans="1:4" ht="93" customHeight="1" x14ac:dyDescent="0.25">
      <c r="A83" s="34" t="s">
        <v>132</v>
      </c>
      <c r="B83" s="2" t="s">
        <v>133</v>
      </c>
      <c r="C83" s="24" t="s">
        <v>126</v>
      </c>
      <c r="D83" s="69"/>
    </row>
    <row r="84" spans="1:4" ht="93" customHeight="1" x14ac:dyDescent="0.25">
      <c r="A84" s="34" t="s">
        <v>132</v>
      </c>
      <c r="B84" s="2" t="s">
        <v>133</v>
      </c>
      <c r="C84" s="24" t="s">
        <v>127</v>
      </c>
      <c r="D84" s="69"/>
    </row>
    <row r="85" spans="1:4" ht="93" customHeight="1" x14ac:dyDescent="0.25">
      <c r="A85" s="34" t="s">
        <v>132</v>
      </c>
      <c r="B85" s="2" t="s">
        <v>133</v>
      </c>
      <c r="C85" s="24" t="s">
        <v>128</v>
      </c>
      <c r="D85" s="69"/>
    </row>
    <row r="86" spans="1:4" ht="93" customHeight="1" x14ac:dyDescent="0.25">
      <c r="A86" s="34" t="s">
        <v>132</v>
      </c>
      <c r="B86" s="2" t="s">
        <v>133</v>
      </c>
      <c r="C86" s="24" t="s">
        <v>129</v>
      </c>
      <c r="D86" s="69"/>
    </row>
    <row r="87" spans="1:4" ht="93" customHeight="1" x14ac:dyDescent="0.25">
      <c r="A87" s="34" t="s">
        <v>150</v>
      </c>
      <c r="B87" s="2" t="s">
        <v>133</v>
      </c>
      <c r="C87" s="24" t="s">
        <v>130</v>
      </c>
      <c r="D87" s="68"/>
    </row>
    <row r="88" spans="1:4" ht="93" customHeight="1" x14ac:dyDescent="0.25">
      <c r="A88" s="34" t="s">
        <v>142</v>
      </c>
      <c r="B88" s="2" t="s">
        <v>133</v>
      </c>
      <c r="C88" s="24" t="s">
        <v>131</v>
      </c>
      <c r="D88" s="68"/>
    </row>
    <row r="89" spans="1:4" ht="25.5" customHeight="1" thickBot="1" x14ac:dyDescent="0.3">
      <c r="A89" s="191" t="s">
        <v>156</v>
      </c>
      <c r="B89" s="192"/>
      <c r="C89" s="193"/>
      <c r="D89" s="40">
        <f>SUM(D76:D88)</f>
        <v>427000000</v>
      </c>
    </row>
    <row r="90" spans="1:4" ht="24" customHeight="1" x14ac:dyDescent="0.25"/>
    <row r="91" spans="1:4" ht="31.5" customHeight="1" thickBot="1" x14ac:dyDescent="0.3">
      <c r="A91" s="191" t="s">
        <v>159</v>
      </c>
      <c r="B91" s="192"/>
      <c r="C91" s="193"/>
      <c r="D91" s="40">
        <f>D60+D89</f>
        <v>2340940000</v>
      </c>
    </row>
    <row r="92" spans="1:4" ht="93" customHeight="1" x14ac:dyDescent="0.25"/>
    <row r="93" spans="1:4" ht="93" customHeight="1" x14ac:dyDescent="0.25"/>
    <row r="94" spans="1:4" ht="93" customHeight="1" x14ac:dyDescent="0.25"/>
    <row r="95" spans="1:4" ht="93" customHeight="1" x14ac:dyDescent="0.25"/>
    <row r="96" spans="1:4" ht="93" customHeight="1" x14ac:dyDescent="0.25"/>
    <row r="97" ht="93" customHeight="1" x14ac:dyDescent="0.25"/>
    <row r="98" ht="93" customHeight="1" x14ac:dyDescent="0.25"/>
    <row r="99" ht="93" customHeight="1" x14ac:dyDescent="0.25"/>
    <row r="100" ht="93" customHeight="1" x14ac:dyDescent="0.25"/>
    <row r="101" ht="93" customHeight="1" x14ac:dyDescent="0.25"/>
    <row r="102" ht="93" customHeight="1" x14ac:dyDescent="0.25"/>
    <row r="103" ht="93" customHeight="1" x14ac:dyDescent="0.25"/>
    <row r="104" ht="93" customHeight="1" x14ac:dyDescent="0.25"/>
    <row r="105" ht="93" customHeight="1" x14ac:dyDescent="0.25"/>
    <row r="106" ht="93" customHeight="1" x14ac:dyDescent="0.25"/>
    <row r="107" ht="93" customHeight="1" x14ac:dyDescent="0.25"/>
    <row r="108" ht="93" customHeight="1" x14ac:dyDescent="0.25"/>
    <row r="109" ht="93" customHeight="1" x14ac:dyDescent="0.25"/>
    <row r="110" ht="93" customHeight="1" x14ac:dyDescent="0.25"/>
    <row r="111" ht="93" customHeight="1" x14ac:dyDescent="0.25"/>
    <row r="112" ht="93" customHeight="1" x14ac:dyDescent="0.25"/>
    <row r="113" ht="93" customHeight="1" x14ac:dyDescent="0.25"/>
    <row r="114" ht="93" customHeight="1" x14ac:dyDescent="0.25"/>
    <row r="115" ht="93" customHeight="1" x14ac:dyDescent="0.25"/>
    <row r="116" ht="93" customHeight="1" x14ac:dyDescent="0.25"/>
    <row r="117" ht="93" customHeight="1" x14ac:dyDescent="0.25"/>
  </sheetData>
  <mergeCells count="13">
    <mergeCell ref="D2:D6"/>
    <mergeCell ref="A23:C23"/>
    <mergeCell ref="A57:A59"/>
    <mergeCell ref="B57:B59"/>
    <mergeCell ref="C57:C59"/>
    <mergeCell ref="D57:D59"/>
    <mergeCell ref="A60:C60"/>
    <mergeCell ref="A73:C73"/>
    <mergeCell ref="A89:C89"/>
    <mergeCell ref="A91:C91"/>
    <mergeCell ref="A2:A6"/>
    <mergeCell ref="B2:B6"/>
    <mergeCell ref="C2: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7C649-56B1-442A-936E-9E1225FF18B2}">
  <dimension ref="A1:D66"/>
  <sheetViews>
    <sheetView topLeftCell="A57" workbookViewId="0">
      <selection activeCell="A59" sqref="A59:D64"/>
    </sheetView>
  </sheetViews>
  <sheetFormatPr baseColWidth="10" defaultRowHeight="15" x14ac:dyDescent="0.25"/>
  <cols>
    <col min="1" max="1" width="14.140625" customWidth="1"/>
    <col min="2" max="2" width="41" customWidth="1"/>
    <col min="3" max="4" width="13.42578125" customWidth="1"/>
  </cols>
  <sheetData>
    <row r="1" spans="1:4" ht="15.75" thickBot="1" x14ac:dyDescent="0.3">
      <c r="A1" s="64" t="s">
        <v>0</v>
      </c>
      <c r="B1" s="65" t="s">
        <v>6</v>
      </c>
      <c r="C1" s="65" t="s">
        <v>7</v>
      </c>
      <c r="D1" s="66" t="s">
        <v>155</v>
      </c>
    </row>
    <row r="2" spans="1:4" ht="119.25" customHeight="1" x14ac:dyDescent="0.25">
      <c r="A2" s="76" t="s">
        <v>134</v>
      </c>
      <c r="B2" s="77" t="s">
        <v>135</v>
      </c>
      <c r="C2" s="79" t="s">
        <v>136</v>
      </c>
      <c r="D2" s="80">
        <v>906804159</v>
      </c>
    </row>
    <row r="3" spans="1:4" ht="89.25" customHeight="1" x14ac:dyDescent="0.25">
      <c r="A3" s="9" t="s">
        <v>73</v>
      </c>
      <c r="B3" s="2" t="s">
        <v>74</v>
      </c>
      <c r="C3" s="22" t="s">
        <v>72</v>
      </c>
      <c r="D3" s="26">
        <v>25680000</v>
      </c>
    </row>
    <row r="4" spans="1:4" ht="89.25" customHeight="1" x14ac:dyDescent="0.25">
      <c r="A4" s="9" t="s">
        <v>75</v>
      </c>
      <c r="B4" s="2" t="s">
        <v>74</v>
      </c>
      <c r="C4" s="22" t="s">
        <v>8</v>
      </c>
      <c r="D4" s="26">
        <v>25680000</v>
      </c>
    </row>
    <row r="5" spans="1:4" ht="75.75" customHeight="1" x14ac:dyDescent="0.25">
      <c r="A5" s="9" t="s">
        <v>78</v>
      </c>
      <c r="B5" s="2" t="s">
        <v>80</v>
      </c>
      <c r="C5" s="22" t="s">
        <v>79</v>
      </c>
      <c r="D5" s="26">
        <v>25680000</v>
      </c>
    </row>
    <row r="6" spans="1:4" ht="89.25" customHeight="1" x14ac:dyDescent="0.25">
      <c r="A6" s="9" t="s">
        <v>76</v>
      </c>
      <c r="B6" s="2" t="s">
        <v>77</v>
      </c>
      <c r="C6" s="22" t="s">
        <v>105</v>
      </c>
      <c r="D6" s="26">
        <v>25680000</v>
      </c>
    </row>
    <row r="7" spans="1:4" ht="89.25" customHeight="1" x14ac:dyDescent="0.25">
      <c r="A7" s="9" t="s">
        <v>60</v>
      </c>
      <c r="B7" s="2" t="s">
        <v>61</v>
      </c>
      <c r="C7" s="22" t="s">
        <v>10</v>
      </c>
      <c r="D7" s="26">
        <v>14820000</v>
      </c>
    </row>
    <row r="8" spans="1:4" ht="63.75" customHeight="1" x14ac:dyDescent="0.25">
      <c r="A8" s="9" t="s">
        <v>62</v>
      </c>
      <c r="B8" s="2" t="s">
        <v>63</v>
      </c>
      <c r="C8" s="22" t="s">
        <v>9</v>
      </c>
      <c r="D8" s="26">
        <v>33000000</v>
      </c>
    </row>
    <row r="9" spans="1:4" ht="70.5" customHeight="1" x14ac:dyDescent="0.25">
      <c r="A9" s="9" t="s">
        <v>64</v>
      </c>
      <c r="B9" s="2" t="s">
        <v>65</v>
      </c>
      <c r="C9" s="22" t="s">
        <v>12</v>
      </c>
      <c r="D9" s="26">
        <v>11700000</v>
      </c>
    </row>
    <row r="10" spans="1:4" ht="89.25" customHeight="1" x14ac:dyDescent="0.25">
      <c r="A10" s="9" t="s">
        <v>69</v>
      </c>
      <c r="B10" s="2" t="s">
        <v>67</v>
      </c>
      <c r="C10" s="22" t="s">
        <v>66</v>
      </c>
      <c r="D10" s="26">
        <v>31200000</v>
      </c>
    </row>
    <row r="11" spans="1:4" ht="68.25" customHeight="1" x14ac:dyDescent="0.25">
      <c r="A11" s="9" t="s">
        <v>68</v>
      </c>
      <c r="B11" s="2" t="s">
        <v>70</v>
      </c>
      <c r="C11" s="22" t="s">
        <v>71</v>
      </c>
      <c r="D11" s="26">
        <v>14820000</v>
      </c>
    </row>
    <row r="12" spans="1:4" ht="89.25" customHeight="1" x14ac:dyDescent="0.25">
      <c r="A12" s="9" t="s">
        <v>112</v>
      </c>
      <c r="B12" s="2" t="s">
        <v>110</v>
      </c>
      <c r="C12" s="22" t="s">
        <v>111</v>
      </c>
      <c r="D12" s="26">
        <v>30000000</v>
      </c>
    </row>
    <row r="13" spans="1:4" ht="89.25" customHeight="1" x14ac:dyDescent="0.25">
      <c r="A13" s="9" t="s">
        <v>116</v>
      </c>
      <c r="B13" s="2" t="s">
        <v>118</v>
      </c>
      <c r="C13" s="22" t="s">
        <v>117</v>
      </c>
      <c r="D13" s="26">
        <v>14820000</v>
      </c>
    </row>
    <row r="14" spans="1:4" ht="89.25" customHeight="1" x14ac:dyDescent="0.25">
      <c r="A14" s="74" t="s">
        <v>89</v>
      </c>
      <c r="B14" s="78" t="s">
        <v>90</v>
      </c>
      <c r="C14" s="75" t="s">
        <v>14</v>
      </c>
      <c r="D14" s="81">
        <v>25680000</v>
      </c>
    </row>
    <row r="15" spans="1:4" ht="78.75" customHeight="1" x14ac:dyDescent="0.25">
      <c r="A15" s="74" t="s">
        <v>103</v>
      </c>
      <c r="B15" s="78" t="s">
        <v>104</v>
      </c>
      <c r="C15" s="75" t="s">
        <v>18</v>
      </c>
      <c r="D15" s="81">
        <v>11700000</v>
      </c>
    </row>
    <row r="16" spans="1:4" ht="78.75" customHeight="1" x14ac:dyDescent="0.25">
      <c r="A16" s="74" t="s">
        <v>108</v>
      </c>
      <c r="B16" s="78" t="s">
        <v>107</v>
      </c>
      <c r="C16" s="75" t="s">
        <v>16</v>
      </c>
      <c r="D16" s="81">
        <v>25680000</v>
      </c>
    </row>
    <row r="17" spans="1:4" ht="78.75" customHeight="1" x14ac:dyDescent="0.25">
      <c r="A17" s="74" t="s">
        <v>109</v>
      </c>
      <c r="B17" s="78" t="s">
        <v>106</v>
      </c>
      <c r="C17" s="75" t="s">
        <v>15</v>
      </c>
      <c r="D17" s="81">
        <v>25680000</v>
      </c>
    </row>
    <row r="18" spans="1:4" ht="99" customHeight="1" x14ac:dyDescent="0.25">
      <c r="A18" s="34" t="s">
        <v>169</v>
      </c>
      <c r="B18" s="5" t="s">
        <v>167</v>
      </c>
      <c r="C18" s="4" t="s">
        <v>168</v>
      </c>
      <c r="D18" s="81">
        <v>67500000</v>
      </c>
    </row>
    <row r="19" spans="1:4" ht="99" customHeight="1" x14ac:dyDescent="0.25">
      <c r="A19" s="95" t="s">
        <v>172</v>
      </c>
      <c r="B19" s="5" t="s">
        <v>170</v>
      </c>
      <c r="C19" s="22" t="s">
        <v>171</v>
      </c>
      <c r="D19" s="81">
        <v>1700000</v>
      </c>
    </row>
    <row r="20" spans="1:4" ht="26.25" customHeight="1" thickBot="1" x14ac:dyDescent="0.3">
      <c r="A20" s="202" t="s">
        <v>153</v>
      </c>
      <c r="B20" s="203"/>
      <c r="C20" s="203"/>
      <c r="D20" s="40">
        <f>SUM(D2:D19)</f>
        <v>1317824159</v>
      </c>
    </row>
    <row r="21" spans="1:4" ht="89.25" customHeight="1" x14ac:dyDescent="0.25">
      <c r="A21" s="38"/>
      <c r="B21" s="38"/>
      <c r="C21" s="38"/>
      <c r="D21" s="39"/>
    </row>
    <row r="22" spans="1:4" ht="89.25" customHeight="1" x14ac:dyDescent="0.25">
      <c r="A22" s="38"/>
      <c r="B22" s="38"/>
      <c r="C22" s="38"/>
      <c r="D22" s="39"/>
    </row>
    <row r="23" spans="1:4" ht="89.25" customHeight="1" x14ac:dyDescent="0.25">
      <c r="A23" s="38"/>
      <c r="B23" s="38"/>
      <c r="C23" s="38"/>
      <c r="D23" s="39"/>
    </row>
    <row r="24" spans="1:4" ht="89.25" customHeight="1" x14ac:dyDescent="0.25">
      <c r="A24" s="38"/>
      <c r="B24" s="38"/>
      <c r="C24" s="38"/>
      <c r="D24" s="39"/>
    </row>
    <row r="25" spans="1:4" ht="89.25" customHeight="1" x14ac:dyDescent="0.25">
      <c r="A25" s="38"/>
      <c r="B25" s="38"/>
      <c r="C25" s="38"/>
      <c r="D25" s="39"/>
    </row>
    <row r="26" spans="1:4" ht="89.25" customHeight="1" thickBot="1" x14ac:dyDescent="0.3">
      <c r="A26" s="38"/>
      <c r="B26" s="38"/>
      <c r="C26" s="38"/>
      <c r="D26" s="39"/>
    </row>
    <row r="27" spans="1:4" ht="26.25" customHeight="1" thickBot="1" x14ac:dyDescent="0.3">
      <c r="A27" s="64" t="s">
        <v>0</v>
      </c>
      <c r="B27" s="65" t="s">
        <v>6</v>
      </c>
      <c r="C27" s="65" t="s">
        <v>7</v>
      </c>
      <c r="D27" s="66" t="s">
        <v>155</v>
      </c>
    </row>
    <row r="28" spans="1:4" ht="89.25" customHeight="1" x14ac:dyDescent="0.25">
      <c r="A28" s="28" t="s">
        <v>22</v>
      </c>
      <c r="B28" s="29" t="s">
        <v>38</v>
      </c>
      <c r="C28" s="30" t="s">
        <v>13</v>
      </c>
      <c r="D28" s="48">
        <v>25680000</v>
      </c>
    </row>
    <row r="29" spans="1:4" ht="89.25" customHeight="1" x14ac:dyDescent="0.25">
      <c r="A29" s="34" t="s">
        <v>48</v>
      </c>
      <c r="B29" s="5" t="s">
        <v>50</v>
      </c>
      <c r="C29" s="4" t="s">
        <v>49</v>
      </c>
      <c r="D29" s="37">
        <v>14820000</v>
      </c>
    </row>
    <row r="30" spans="1:4" ht="89.25" customHeight="1" x14ac:dyDescent="0.25">
      <c r="A30" s="34" t="s">
        <v>28</v>
      </c>
      <c r="B30" s="5" t="s">
        <v>29</v>
      </c>
      <c r="C30" s="4" t="s">
        <v>11</v>
      </c>
      <c r="D30" s="37">
        <v>39000000</v>
      </c>
    </row>
    <row r="31" spans="1:4" ht="89.25" customHeight="1" x14ac:dyDescent="0.25">
      <c r="A31" s="34" t="s">
        <v>46</v>
      </c>
      <c r="B31" s="5" t="s">
        <v>47</v>
      </c>
      <c r="C31" s="4" t="s">
        <v>2</v>
      </c>
      <c r="D31" s="37">
        <v>16680000</v>
      </c>
    </row>
    <row r="32" spans="1:4" ht="89.25" customHeight="1" x14ac:dyDescent="0.25">
      <c r="A32" s="31" t="s">
        <v>37</v>
      </c>
      <c r="B32" s="27" t="s">
        <v>41</v>
      </c>
      <c r="C32" s="24" t="s">
        <v>35</v>
      </c>
      <c r="D32" s="33">
        <v>25680000</v>
      </c>
    </row>
    <row r="33" spans="1:4" ht="89.25" customHeight="1" x14ac:dyDescent="0.25">
      <c r="A33" s="34" t="s">
        <v>51</v>
      </c>
      <c r="B33" s="5" t="s">
        <v>53</v>
      </c>
      <c r="C33" s="4" t="s">
        <v>52</v>
      </c>
      <c r="D33" s="37">
        <v>14820000</v>
      </c>
    </row>
    <row r="34" spans="1:4" ht="89.25" customHeight="1" x14ac:dyDescent="0.25">
      <c r="A34" s="31" t="s">
        <v>42</v>
      </c>
      <c r="B34" s="27" t="s">
        <v>43</v>
      </c>
      <c r="C34" s="24" t="s">
        <v>44</v>
      </c>
      <c r="D34" s="33">
        <v>25680000</v>
      </c>
    </row>
    <row r="35" spans="1:4" ht="105" customHeight="1" x14ac:dyDescent="0.25">
      <c r="A35" s="34" t="s">
        <v>85</v>
      </c>
      <c r="B35" s="27" t="s">
        <v>45</v>
      </c>
      <c r="C35" s="4" t="s">
        <v>5</v>
      </c>
      <c r="D35" s="33">
        <v>25680000</v>
      </c>
    </row>
    <row r="36" spans="1:4" ht="105" customHeight="1" x14ac:dyDescent="0.25">
      <c r="A36" s="34" t="s">
        <v>84</v>
      </c>
      <c r="B36" s="5" t="s">
        <v>55</v>
      </c>
      <c r="C36" s="4" t="s">
        <v>54</v>
      </c>
      <c r="D36" s="37">
        <v>25680000</v>
      </c>
    </row>
    <row r="37" spans="1:4" ht="105" customHeight="1" x14ac:dyDescent="0.25">
      <c r="A37" s="34" t="s">
        <v>58</v>
      </c>
      <c r="B37" s="5" t="s">
        <v>59</v>
      </c>
      <c r="C37" s="4" t="s">
        <v>57</v>
      </c>
      <c r="D37" s="36">
        <v>14820000</v>
      </c>
    </row>
    <row r="38" spans="1:4" ht="103.5" customHeight="1" x14ac:dyDescent="0.25">
      <c r="A38" s="34" t="s">
        <v>151</v>
      </c>
      <c r="B38" s="5" t="s">
        <v>143</v>
      </c>
      <c r="C38" s="4" t="s">
        <v>144</v>
      </c>
      <c r="D38" s="37">
        <v>25680000</v>
      </c>
    </row>
    <row r="39" spans="1:4" ht="103.5" customHeight="1" x14ac:dyDescent="0.25">
      <c r="A39" s="34" t="s">
        <v>27</v>
      </c>
      <c r="B39" s="5" t="s">
        <v>39</v>
      </c>
      <c r="C39" s="4" t="s">
        <v>17</v>
      </c>
      <c r="D39" s="37">
        <v>25680000</v>
      </c>
    </row>
    <row r="40" spans="1:4" ht="103.5" customHeight="1" x14ac:dyDescent="0.25">
      <c r="A40" s="34" t="s">
        <v>19</v>
      </c>
      <c r="B40" s="5" t="s">
        <v>39</v>
      </c>
      <c r="C40" s="4" t="s">
        <v>4</v>
      </c>
      <c r="D40" s="37">
        <v>25680000</v>
      </c>
    </row>
    <row r="41" spans="1:4" ht="131.25" customHeight="1" x14ac:dyDescent="0.25">
      <c r="A41" s="34" t="s">
        <v>20</v>
      </c>
      <c r="B41" s="5" t="s">
        <v>21</v>
      </c>
      <c r="C41" s="4" t="s">
        <v>3</v>
      </c>
      <c r="D41" s="37">
        <v>39000000</v>
      </c>
    </row>
    <row r="42" spans="1:4" ht="110.25" customHeight="1" x14ac:dyDescent="0.25">
      <c r="A42" s="34" t="s">
        <v>23</v>
      </c>
      <c r="B42" s="5" t="s">
        <v>40</v>
      </c>
      <c r="C42" s="4" t="s">
        <v>1</v>
      </c>
      <c r="D42" s="37">
        <v>30000000</v>
      </c>
    </row>
    <row r="43" spans="1:4" ht="102.75" customHeight="1" x14ac:dyDescent="0.25">
      <c r="A43" s="34" t="s">
        <v>24</v>
      </c>
      <c r="B43" s="5" t="s">
        <v>25</v>
      </c>
      <c r="C43" s="4" t="s">
        <v>26</v>
      </c>
      <c r="D43" s="37">
        <v>34800000</v>
      </c>
    </row>
    <row r="44" spans="1:4" ht="89.25" customHeight="1" x14ac:dyDescent="0.25">
      <c r="A44" s="34" t="s">
        <v>30</v>
      </c>
      <c r="B44" s="5" t="s">
        <v>32</v>
      </c>
      <c r="C44" s="4" t="s">
        <v>31</v>
      </c>
      <c r="D44" s="37">
        <v>48000000</v>
      </c>
    </row>
    <row r="45" spans="1:4" ht="89.25" customHeight="1" x14ac:dyDescent="0.25">
      <c r="A45" s="34" t="s">
        <v>34</v>
      </c>
      <c r="B45" s="5" t="s">
        <v>36</v>
      </c>
      <c r="C45" s="4" t="s">
        <v>33</v>
      </c>
      <c r="D45" s="37">
        <v>25680000</v>
      </c>
    </row>
    <row r="46" spans="1:4" ht="89.25" customHeight="1" x14ac:dyDescent="0.25">
      <c r="A46" s="34" t="s">
        <v>94</v>
      </c>
      <c r="B46" s="5" t="s">
        <v>96</v>
      </c>
      <c r="C46" s="4" t="s">
        <v>95</v>
      </c>
      <c r="D46" s="36">
        <v>25680000</v>
      </c>
    </row>
    <row r="47" spans="1:4" ht="89.25" customHeight="1" x14ac:dyDescent="0.25">
      <c r="A47" s="9" t="s">
        <v>113</v>
      </c>
      <c r="B47" s="2" t="s">
        <v>114</v>
      </c>
      <c r="C47" s="22" t="s">
        <v>115</v>
      </c>
      <c r="D47" s="37">
        <v>25680000</v>
      </c>
    </row>
    <row r="48" spans="1:4" ht="89.25" customHeight="1" x14ac:dyDescent="0.25">
      <c r="A48" s="34" t="s">
        <v>83</v>
      </c>
      <c r="B48" s="5" t="s">
        <v>82</v>
      </c>
      <c r="C48" s="4" t="s">
        <v>81</v>
      </c>
      <c r="D48" s="37">
        <v>25680000</v>
      </c>
    </row>
    <row r="49" spans="1:4" ht="105.75" customHeight="1" x14ac:dyDescent="0.25">
      <c r="A49" s="34" t="s">
        <v>97</v>
      </c>
      <c r="B49" s="5" t="s">
        <v>82</v>
      </c>
      <c r="C49" s="4" t="s">
        <v>98</v>
      </c>
      <c r="D49" s="37">
        <v>25680000</v>
      </c>
    </row>
    <row r="50" spans="1:4" ht="105.75" customHeight="1" x14ac:dyDescent="0.25">
      <c r="A50" s="34" t="s">
        <v>86</v>
      </c>
      <c r="B50" s="5" t="s">
        <v>88</v>
      </c>
      <c r="C50" s="4" t="s">
        <v>87</v>
      </c>
      <c r="D50" s="37">
        <v>34800000</v>
      </c>
    </row>
    <row r="51" spans="1:4" ht="113.25" customHeight="1" x14ac:dyDescent="0.25">
      <c r="A51" s="34" t="s">
        <v>92</v>
      </c>
      <c r="B51" s="5" t="s">
        <v>82</v>
      </c>
      <c r="C51" s="4" t="s">
        <v>99</v>
      </c>
      <c r="D51" s="36">
        <v>25680000</v>
      </c>
    </row>
    <row r="52" spans="1:4" ht="113.25" customHeight="1" x14ac:dyDescent="0.25">
      <c r="A52" s="34" t="s">
        <v>91</v>
      </c>
      <c r="B52" s="5" t="s">
        <v>93</v>
      </c>
      <c r="C52" s="4" t="s">
        <v>56</v>
      </c>
      <c r="D52" s="36">
        <v>42000000</v>
      </c>
    </row>
    <row r="53" spans="1:4" ht="111" customHeight="1" x14ac:dyDescent="0.25">
      <c r="A53" s="34" t="s">
        <v>100</v>
      </c>
      <c r="B53" s="5" t="s">
        <v>102</v>
      </c>
      <c r="C53" s="4" t="s">
        <v>101</v>
      </c>
      <c r="D53" s="37">
        <v>25680000</v>
      </c>
    </row>
    <row r="54" spans="1:4" ht="89.25" customHeight="1" x14ac:dyDescent="0.25">
      <c r="A54" s="195" t="s">
        <v>152</v>
      </c>
      <c r="B54" s="205" t="s">
        <v>137</v>
      </c>
      <c r="C54" s="199" t="s">
        <v>138</v>
      </c>
      <c r="D54" s="189">
        <v>1200000000</v>
      </c>
    </row>
    <row r="55" spans="1:4" ht="26.25" customHeight="1" x14ac:dyDescent="0.25">
      <c r="A55" s="195"/>
      <c r="B55" s="205"/>
      <c r="C55" s="199"/>
      <c r="D55" s="189"/>
    </row>
    <row r="56" spans="1:4" ht="116.25" customHeight="1" x14ac:dyDescent="0.25">
      <c r="A56" s="87" t="s">
        <v>161</v>
      </c>
      <c r="B56" s="15" t="s">
        <v>162</v>
      </c>
      <c r="C56" s="86" t="s">
        <v>163</v>
      </c>
      <c r="D56" s="37">
        <v>75140000</v>
      </c>
    </row>
    <row r="57" spans="1:4" ht="24" customHeight="1" thickBot="1" x14ac:dyDescent="0.3">
      <c r="A57" s="202" t="s">
        <v>154</v>
      </c>
      <c r="B57" s="203"/>
      <c r="C57" s="203"/>
      <c r="D57" s="40">
        <f>SUM(D28:D56)</f>
        <v>1989080000</v>
      </c>
    </row>
    <row r="58" spans="1:4" ht="15.75" customHeight="1" thickBot="1" x14ac:dyDescent="0.3">
      <c r="A58" s="14"/>
      <c r="B58" s="14"/>
      <c r="C58" s="14"/>
      <c r="D58" s="54"/>
    </row>
    <row r="59" spans="1:4" ht="34.5" customHeight="1" thickBot="1" x14ac:dyDescent="0.3">
      <c r="A59" s="60" t="s">
        <v>0</v>
      </c>
      <c r="B59" s="61" t="s">
        <v>6</v>
      </c>
      <c r="C59" s="61" t="s">
        <v>7</v>
      </c>
      <c r="D59" s="62" t="s">
        <v>155</v>
      </c>
    </row>
    <row r="60" spans="1:4" ht="89.25" customHeight="1" x14ac:dyDescent="0.25">
      <c r="A60" s="31" t="s">
        <v>139</v>
      </c>
      <c r="B60" s="27" t="s">
        <v>140</v>
      </c>
      <c r="C60" s="24" t="s">
        <v>141</v>
      </c>
      <c r="D60" s="37">
        <v>205000000</v>
      </c>
    </row>
    <row r="61" spans="1:4" ht="24.75" customHeight="1" thickBot="1" x14ac:dyDescent="0.3">
      <c r="A61" s="191" t="s">
        <v>157</v>
      </c>
      <c r="B61" s="192"/>
      <c r="C61" s="193"/>
      <c r="D61" s="40">
        <f>SUM(D60)</f>
        <v>205000000</v>
      </c>
    </row>
    <row r="62" spans="1:4" ht="11.25" customHeight="1" x14ac:dyDescent="0.25"/>
    <row r="63" spans="1:4" ht="17.25" customHeight="1" x14ac:dyDescent="0.25"/>
    <row r="64" spans="1:4" ht="18.75" customHeight="1" thickBot="1" x14ac:dyDescent="0.3">
      <c r="A64" s="191" t="s">
        <v>158</v>
      </c>
      <c r="B64" s="192"/>
      <c r="C64" s="193"/>
      <c r="D64" s="40">
        <f>D20+D57+D61</f>
        <v>3511904159</v>
      </c>
    </row>
    <row r="66" spans="4:4" x14ac:dyDescent="0.25">
      <c r="D66" s="96"/>
    </row>
  </sheetData>
  <mergeCells count="8">
    <mergeCell ref="D54:D55"/>
    <mergeCell ref="A57:C57"/>
    <mergeCell ref="A61:C61"/>
    <mergeCell ref="A64:C64"/>
    <mergeCell ref="A20:C20"/>
    <mergeCell ref="A54:A55"/>
    <mergeCell ref="B54:B55"/>
    <mergeCell ref="C54:C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CB8B-6592-4AB8-8274-524CDA301780}">
  <dimension ref="A1:D88"/>
  <sheetViews>
    <sheetView topLeftCell="A104" workbookViewId="0">
      <selection activeCell="C37" sqref="C37"/>
    </sheetView>
  </sheetViews>
  <sheetFormatPr baseColWidth="10" defaultRowHeight="15" x14ac:dyDescent="0.25"/>
  <cols>
    <col min="1" max="1" width="15.28515625" customWidth="1"/>
    <col min="2" max="2" width="37.140625" customWidth="1"/>
    <col min="3" max="3" width="15.28515625" customWidth="1"/>
    <col min="4" max="4" width="14.5703125" customWidth="1"/>
  </cols>
  <sheetData>
    <row r="1" spans="1:4" ht="19.5" customHeight="1" x14ac:dyDescent="0.25">
      <c r="A1" s="144" t="s">
        <v>0</v>
      </c>
      <c r="B1" s="144" t="s">
        <v>6</v>
      </c>
      <c r="C1" s="144" t="s">
        <v>7</v>
      </c>
      <c r="D1" s="144" t="s">
        <v>155</v>
      </c>
    </row>
    <row r="2" spans="1:4" ht="105.75" customHeight="1" x14ac:dyDescent="0.25">
      <c r="A2" s="137" t="s">
        <v>134</v>
      </c>
      <c r="B2" s="127" t="s">
        <v>207</v>
      </c>
      <c r="C2" s="128" t="s">
        <v>234</v>
      </c>
      <c r="D2" s="141">
        <v>906804159</v>
      </c>
    </row>
    <row r="3" spans="1:4" ht="105.75" customHeight="1" x14ac:dyDescent="0.25">
      <c r="A3" s="22" t="s">
        <v>184</v>
      </c>
      <c r="B3" s="2" t="s">
        <v>74</v>
      </c>
      <c r="C3" s="22" t="s">
        <v>72</v>
      </c>
      <c r="D3" s="142">
        <v>25680000</v>
      </c>
    </row>
    <row r="4" spans="1:4" ht="102" customHeight="1" x14ac:dyDescent="0.25">
      <c r="A4" s="22" t="s">
        <v>185</v>
      </c>
      <c r="B4" s="2" t="s">
        <v>74</v>
      </c>
      <c r="C4" s="22" t="s">
        <v>235</v>
      </c>
      <c r="D4" s="142">
        <v>25680000</v>
      </c>
    </row>
    <row r="5" spans="1:4" ht="78.75" x14ac:dyDescent="0.25">
      <c r="A5" s="22" t="s">
        <v>186</v>
      </c>
      <c r="B5" s="2" t="s">
        <v>80</v>
      </c>
      <c r="C5" s="22" t="s">
        <v>79</v>
      </c>
      <c r="D5" s="142">
        <v>25680000</v>
      </c>
    </row>
    <row r="6" spans="1:4" ht="90" x14ac:dyDescent="0.25">
      <c r="A6" s="22" t="s">
        <v>187</v>
      </c>
      <c r="B6" s="2" t="s">
        <v>77</v>
      </c>
      <c r="C6" s="22" t="s">
        <v>105</v>
      </c>
      <c r="D6" s="142">
        <v>25680000</v>
      </c>
    </row>
    <row r="7" spans="1:4" ht="90" x14ac:dyDescent="0.25">
      <c r="A7" s="22" t="s">
        <v>60</v>
      </c>
      <c r="B7" s="2" t="s">
        <v>61</v>
      </c>
      <c r="C7" s="22" t="s">
        <v>10</v>
      </c>
      <c r="D7" s="142">
        <v>14820000</v>
      </c>
    </row>
    <row r="8" spans="1:4" ht="78.75" x14ac:dyDescent="0.25">
      <c r="A8" s="22" t="s">
        <v>62</v>
      </c>
      <c r="B8" s="2" t="s">
        <v>63</v>
      </c>
      <c r="C8" s="22" t="s">
        <v>9</v>
      </c>
      <c r="D8" s="142">
        <v>33000000</v>
      </c>
    </row>
    <row r="9" spans="1:4" ht="67.5" x14ac:dyDescent="0.25">
      <c r="A9" s="22" t="s">
        <v>188</v>
      </c>
      <c r="B9" s="2" t="s">
        <v>65</v>
      </c>
      <c r="C9" s="22" t="s">
        <v>12</v>
      </c>
      <c r="D9" s="142">
        <v>11700000</v>
      </c>
    </row>
    <row r="10" spans="1:4" ht="90" x14ac:dyDescent="0.25">
      <c r="A10" s="22" t="s">
        <v>189</v>
      </c>
      <c r="B10" s="2" t="s">
        <v>67</v>
      </c>
      <c r="C10" s="22" t="s">
        <v>66</v>
      </c>
      <c r="D10" s="142">
        <v>31200000</v>
      </c>
    </row>
    <row r="11" spans="1:4" ht="78.75" x14ac:dyDescent="0.25">
      <c r="A11" s="22" t="s">
        <v>190</v>
      </c>
      <c r="B11" s="2" t="s">
        <v>70</v>
      </c>
      <c r="C11" s="22" t="s">
        <v>71</v>
      </c>
      <c r="D11" s="142">
        <v>14820000</v>
      </c>
    </row>
    <row r="12" spans="1:4" ht="101.25" x14ac:dyDescent="0.25">
      <c r="A12" s="22" t="s">
        <v>191</v>
      </c>
      <c r="B12" s="2" t="s">
        <v>110</v>
      </c>
      <c r="C12" s="22" t="s">
        <v>111</v>
      </c>
      <c r="D12" s="142">
        <v>30000000</v>
      </c>
    </row>
    <row r="13" spans="1:4" ht="90" x14ac:dyDescent="0.25">
      <c r="A13" s="22" t="s">
        <v>192</v>
      </c>
      <c r="B13" s="2" t="s">
        <v>118</v>
      </c>
      <c r="C13" s="22" t="s">
        <v>117</v>
      </c>
      <c r="D13" s="142">
        <v>14820000</v>
      </c>
    </row>
    <row r="14" spans="1:4" ht="78.75" x14ac:dyDescent="0.25">
      <c r="A14" s="137" t="s">
        <v>89</v>
      </c>
      <c r="B14" s="127" t="s">
        <v>90</v>
      </c>
      <c r="C14" s="128" t="s">
        <v>14</v>
      </c>
      <c r="D14" s="141">
        <v>25680000</v>
      </c>
    </row>
    <row r="15" spans="1:4" ht="78.75" x14ac:dyDescent="0.25">
      <c r="A15" s="137" t="s">
        <v>103</v>
      </c>
      <c r="B15" s="127" t="s">
        <v>104</v>
      </c>
      <c r="C15" s="128" t="s">
        <v>18</v>
      </c>
      <c r="D15" s="141">
        <v>11700000</v>
      </c>
    </row>
    <row r="16" spans="1:4" ht="98.25" customHeight="1" x14ac:dyDescent="0.25">
      <c r="A16" s="137" t="s">
        <v>108</v>
      </c>
      <c r="B16" s="127" t="s">
        <v>107</v>
      </c>
      <c r="C16" s="128" t="s">
        <v>16</v>
      </c>
      <c r="D16" s="141">
        <v>25680000</v>
      </c>
    </row>
    <row r="17" spans="1:4" ht="98.25" customHeight="1" x14ac:dyDescent="0.25">
      <c r="A17" s="137" t="s">
        <v>109</v>
      </c>
      <c r="B17" s="127" t="s">
        <v>106</v>
      </c>
      <c r="C17" s="128" t="s">
        <v>15</v>
      </c>
      <c r="D17" s="141">
        <v>25680000</v>
      </c>
    </row>
    <row r="18" spans="1:4" ht="98.25" customHeight="1" x14ac:dyDescent="0.25">
      <c r="A18" s="3" t="s">
        <v>194</v>
      </c>
      <c r="B18" s="5" t="s">
        <v>167</v>
      </c>
      <c r="C18" s="4" t="s">
        <v>168</v>
      </c>
      <c r="D18" s="141">
        <v>67500000</v>
      </c>
    </row>
    <row r="19" spans="1:4" ht="121.5" customHeight="1" x14ac:dyDescent="0.25">
      <c r="A19" s="3" t="s">
        <v>193</v>
      </c>
      <c r="B19" s="5" t="s">
        <v>164</v>
      </c>
      <c r="C19" s="4" t="s">
        <v>165</v>
      </c>
      <c r="D19" s="141">
        <v>49734000</v>
      </c>
    </row>
    <row r="20" spans="1:4" ht="44.25" customHeight="1" x14ac:dyDescent="0.25">
      <c r="A20" s="4" t="s">
        <v>172</v>
      </c>
      <c r="B20" s="5" t="s">
        <v>170</v>
      </c>
      <c r="C20" s="22" t="s">
        <v>171</v>
      </c>
      <c r="D20" s="141">
        <v>1700000</v>
      </c>
    </row>
    <row r="21" spans="1:4" ht="23.25" customHeight="1" x14ac:dyDescent="0.25">
      <c r="A21" s="212" t="s">
        <v>153</v>
      </c>
      <c r="B21" s="212"/>
      <c r="C21" s="212"/>
      <c r="D21" s="143">
        <f>SUM(D2:D20)</f>
        <v>1367558159</v>
      </c>
    </row>
    <row r="22" spans="1:4" x14ac:dyDescent="0.25">
      <c r="A22" s="38"/>
      <c r="B22" s="38"/>
      <c r="C22" s="38"/>
      <c r="D22" s="39"/>
    </row>
    <row r="23" spans="1:4" ht="31.5" customHeight="1" x14ac:dyDescent="0.25">
      <c r="A23" s="144" t="s">
        <v>0</v>
      </c>
      <c r="B23" s="144" t="s">
        <v>6</v>
      </c>
      <c r="C23" s="144" t="s">
        <v>7</v>
      </c>
      <c r="D23" s="144" t="s">
        <v>155</v>
      </c>
    </row>
    <row r="24" spans="1:4" ht="76.5" customHeight="1" x14ac:dyDescent="0.25">
      <c r="A24" s="137" t="s">
        <v>182</v>
      </c>
      <c r="B24" s="145" t="s">
        <v>183</v>
      </c>
      <c r="C24" s="128" t="s">
        <v>180</v>
      </c>
      <c r="D24" s="146">
        <v>270000000</v>
      </c>
    </row>
    <row r="25" spans="1:4" ht="19.5" customHeight="1" x14ac:dyDescent="0.25">
      <c r="A25" s="212" t="s">
        <v>181</v>
      </c>
      <c r="B25" s="212"/>
      <c r="C25" s="212"/>
      <c r="D25" s="143">
        <f>SUM(D24)</f>
        <v>270000000</v>
      </c>
    </row>
    <row r="26" spans="1:4" x14ac:dyDescent="0.25">
      <c r="A26" s="38"/>
      <c r="B26" s="38"/>
      <c r="C26" s="38"/>
      <c r="D26" s="39"/>
    </row>
    <row r="27" spans="1:4" x14ac:dyDescent="0.25">
      <c r="A27" s="38"/>
      <c r="B27" s="38"/>
      <c r="C27" s="38"/>
      <c r="D27" s="39"/>
    </row>
    <row r="28" spans="1:4" ht="30.75" customHeight="1" x14ac:dyDescent="0.25">
      <c r="A28" s="144" t="s">
        <v>0</v>
      </c>
      <c r="B28" s="144" t="s">
        <v>6</v>
      </c>
      <c r="C28" s="144" t="s">
        <v>7</v>
      </c>
      <c r="D28" s="144" t="s">
        <v>155</v>
      </c>
    </row>
    <row r="29" spans="1:4" ht="90" x14ac:dyDescent="0.25">
      <c r="A29" s="137" t="s">
        <v>22</v>
      </c>
      <c r="B29" s="127" t="s">
        <v>38</v>
      </c>
      <c r="C29" s="128" t="s">
        <v>13</v>
      </c>
      <c r="D29" s="147">
        <v>25680000</v>
      </c>
    </row>
    <row r="30" spans="1:4" ht="90" x14ac:dyDescent="0.25">
      <c r="A30" s="3" t="s">
        <v>48</v>
      </c>
      <c r="B30" s="5" t="s">
        <v>50</v>
      </c>
      <c r="C30" s="4" t="s">
        <v>49</v>
      </c>
      <c r="D30" s="146">
        <v>14820000</v>
      </c>
    </row>
    <row r="31" spans="1:4" ht="177.75" customHeight="1" x14ac:dyDescent="0.25">
      <c r="A31" s="3" t="s">
        <v>28</v>
      </c>
      <c r="B31" s="5" t="s">
        <v>29</v>
      </c>
      <c r="C31" s="4" t="s">
        <v>11</v>
      </c>
      <c r="D31" s="146">
        <v>39000000</v>
      </c>
    </row>
    <row r="32" spans="1:4" ht="103.5" customHeight="1" x14ac:dyDescent="0.25">
      <c r="A32" s="3" t="s">
        <v>46</v>
      </c>
      <c r="B32" s="5" t="s">
        <v>47</v>
      </c>
      <c r="C32" s="4" t="s">
        <v>2</v>
      </c>
      <c r="D32" s="146">
        <v>16680000</v>
      </c>
    </row>
    <row r="33" spans="1:4" ht="157.5" x14ac:dyDescent="0.25">
      <c r="A33" s="137" t="s">
        <v>37</v>
      </c>
      <c r="B33" s="127" t="s">
        <v>41</v>
      </c>
      <c r="C33" s="128" t="s">
        <v>35</v>
      </c>
      <c r="D33" s="147">
        <v>25680000</v>
      </c>
    </row>
    <row r="34" spans="1:4" ht="101.25" x14ac:dyDescent="0.25">
      <c r="A34" s="3" t="s">
        <v>51</v>
      </c>
      <c r="B34" s="5" t="s">
        <v>53</v>
      </c>
      <c r="C34" s="4" t="s">
        <v>52</v>
      </c>
      <c r="D34" s="146">
        <v>14820000</v>
      </c>
    </row>
    <row r="35" spans="1:4" ht="90" x14ac:dyDescent="0.25">
      <c r="A35" s="137" t="s">
        <v>42</v>
      </c>
      <c r="B35" s="127" t="s">
        <v>43</v>
      </c>
      <c r="C35" s="128" t="s">
        <v>44</v>
      </c>
      <c r="D35" s="147">
        <v>25680000</v>
      </c>
    </row>
    <row r="36" spans="1:4" ht="101.25" x14ac:dyDescent="0.25">
      <c r="A36" s="3" t="s">
        <v>85</v>
      </c>
      <c r="B36" s="127" t="s">
        <v>45</v>
      </c>
      <c r="C36" s="4" t="s">
        <v>5</v>
      </c>
      <c r="D36" s="147">
        <v>25680000</v>
      </c>
    </row>
    <row r="37" spans="1:4" ht="112.5" x14ac:dyDescent="0.25">
      <c r="A37" s="3" t="s">
        <v>84</v>
      </c>
      <c r="B37" s="5" t="s">
        <v>55</v>
      </c>
      <c r="C37" s="4" t="s">
        <v>54</v>
      </c>
      <c r="D37" s="146">
        <v>25680000</v>
      </c>
    </row>
    <row r="38" spans="1:4" ht="101.25" x14ac:dyDescent="0.25">
      <c r="A38" s="3" t="s">
        <v>58</v>
      </c>
      <c r="B38" s="5" t="s">
        <v>59</v>
      </c>
      <c r="C38" s="4" t="s">
        <v>57</v>
      </c>
      <c r="D38" s="148">
        <v>14820000</v>
      </c>
    </row>
    <row r="39" spans="1:4" ht="101.25" x14ac:dyDescent="0.25">
      <c r="A39" s="3" t="s">
        <v>210</v>
      </c>
      <c r="B39" s="5" t="s">
        <v>143</v>
      </c>
      <c r="C39" s="4" t="s">
        <v>144</v>
      </c>
      <c r="D39" s="146">
        <v>25680000</v>
      </c>
    </row>
    <row r="40" spans="1:4" ht="112.5" x14ac:dyDescent="0.25">
      <c r="A40" s="3" t="s">
        <v>27</v>
      </c>
      <c r="B40" s="5" t="s">
        <v>39</v>
      </c>
      <c r="C40" s="4" t="s">
        <v>17</v>
      </c>
      <c r="D40" s="146">
        <v>25680000</v>
      </c>
    </row>
    <row r="41" spans="1:4" ht="112.5" x14ac:dyDescent="0.25">
      <c r="A41" s="3" t="s">
        <v>19</v>
      </c>
      <c r="B41" s="5" t="s">
        <v>39</v>
      </c>
      <c r="C41" s="4" t="s">
        <v>4</v>
      </c>
      <c r="D41" s="146">
        <v>25680000</v>
      </c>
    </row>
    <row r="42" spans="1:4" ht="123.75" x14ac:dyDescent="0.25">
      <c r="A42" s="3" t="s">
        <v>20</v>
      </c>
      <c r="B42" s="5" t="s">
        <v>21</v>
      </c>
      <c r="C42" s="4" t="s">
        <v>3</v>
      </c>
      <c r="D42" s="146">
        <v>39000000</v>
      </c>
    </row>
    <row r="43" spans="1:4" ht="112.5" x14ac:dyDescent="0.25">
      <c r="A43" s="3" t="s">
        <v>23</v>
      </c>
      <c r="B43" s="5" t="s">
        <v>40</v>
      </c>
      <c r="C43" s="4" t="s">
        <v>1</v>
      </c>
      <c r="D43" s="146">
        <v>30000000</v>
      </c>
    </row>
    <row r="44" spans="1:4" ht="101.25" x14ac:dyDescent="0.25">
      <c r="A44" s="3" t="s">
        <v>24</v>
      </c>
      <c r="B44" s="5" t="s">
        <v>25</v>
      </c>
      <c r="C44" s="4" t="s">
        <v>26</v>
      </c>
      <c r="D44" s="146">
        <v>34800000</v>
      </c>
    </row>
    <row r="45" spans="1:4" ht="78.75" x14ac:dyDescent="0.25">
      <c r="A45" s="3" t="s">
        <v>30</v>
      </c>
      <c r="B45" s="5" t="s">
        <v>32</v>
      </c>
      <c r="C45" s="4" t="s">
        <v>31</v>
      </c>
      <c r="D45" s="146">
        <v>48000000</v>
      </c>
    </row>
    <row r="46" spans="1:4" ht="78.75" x14ac:dyDescent="0.25">
      <c r="A46" s="3" t="s">
        <v>34</v>
      </c>
      <c r="B46" s="5" t="s">
        <v>36</v>
      </c>
      <c r="C46" s="4" t="s">
        <v>33</v>
      </c>
      <c r="D46" s="146">
        <v>25680000</v>
      </c>
    </row>
    <row r="47" spans="1:4" ht="90" x14ac:dyDescent="0.25">
      <c r="A47" s="3" t="s">
        <v>94</v>
      </c>
      <c r="B47" s="5" t="s">
        <v>96</v>
      </c>
      <c r="C47" s="4" t="s">
        <v>95</v>
      </c>
      <c r="D47" s="148">
        <v>25680000</v>
      </c>
    </row>
    <row r="48" spans="1:4" ht="90.75" customHeight="1" x14ac:dyDescent="0.25">
      <c r="A48" s="22" t="s">
        <v>113</v>
      </c>
      <c r="B48" s="2" t="s">
        <v>114</v>
      </c>
      <c r="C48" s="22" t="s">
        <v>115</v>
      </c>
      <c r="D48" s="146">
        <v>25680000</v>
      </c>
    </row>
    <row r="49" spans="1:4" ht="112.5" x14ac:dyDescent="0.25">
      <c r="A49" s="3" t="s">
        <v>195</v>
      </c>
      <c r="B49" s="5" t="s">
        <v>82</v>
      </c>
      <c r="C49" s="4" t="s">
        <v>81</v>
      </c>
      <c r="D49" s="146">
        <v>25680000</v>
      </c>
    </row>
    <row r="50" spans="1:4" ht="112.5" x14ac:dyDescent="0.25">
      <c r="A50" s="3" t="s">
        <v>97</v>
      </c>
      <c r="B50" s="5" t="s">
        <v>82</v>
      </c>
      <c r="C50" s="4" t="s">
        <v>98</v>
      </c>
      <c r="D50" s="146">
        <v>25680000</v>
      </c>
    </row>
    <row r="51" spans="1:4" ht="112.5" x14ac:dyDescent="0.25">
      <c r="A51" s="3" t="s">
        <v>86</v>
      </c>
      <c r="B51" s="5" t="s">
        <v>88</v>
      </c>
      <c r="C51" s="4" t="s">
        <v>87</v>
      </c>
      <c r="D51" s="146">
        <v>34800000</v>
      </c>
    </row>
    <row r="52" spans="1:4" ht="112.5" x14ac:dyDescent="0.25">
      <c r="A52" s="3" t="s">
        <v>92</v>
      </c>
      <c r="B52" s="5" t="s">
        <v>82</v>
      </c>
      <c r="C52" s="4" t="s">
        <v>99</v>
      </c>
      <c r="D52" s="148">
        <v>25680000</v>
      </c>
    </row>
    <row r="53" spans="1:4" ht="112.5" x14ac:dyDescent="0.25">
      <c r="A53" s="3" t="s">
        <v>91</v>
      </c>
      <c r="B53" s="5" t="s">
        <v>93</v>
      </c>
      <c r="C53" s="4" t="s">
        <v>56</v>
      </c>
      <c r="D53" s="148">
        <v>42000000</v>
      </c>
    </row>
    <row r="54" spans="1:4" ht="112.5" x14ac:dyDescent="0.25">
      <c r="A54" s="3" t="s">
        <v>100</v>
      </c>
      <c r="B54" s="5" t="s">
        <v>102</v>
      </c>
      <c r="C54" s="4" t="s">
        <v>101</v>
      </c>
      <c r="D54" s="146">
        <v>25680000</v>
      </c>
    </row>
    <row r="55" spans="1:4" x14ac:dyDescent="0.25">
      <c r="A55" s="213" t="s">
        <v>152</v>
      </c>
      <c r="B55" s="205" t="s">
        <v>137</v>
      </c>
      <c r="C55" s="199" t="s">
        <v>138</v>
      </c>
      <c r="D55" s="210">
        <v>1200000000</v>
      </c>
    </row>
    <row r="56" spans="1:4" ht="114.75" customHeight="1" x14ac:dyDescent="0.25">
      <c r="A56" s="213"/>
      <c r="B56" s="205"/>
      <c r="C56" s="199"/>
      <c r="D56" s="210"/>
    </row>
    <row r="57" spans="1:4" ht="132.75" customHeight="1" x14ac:dyDescent="0.25">
      <c r="A57" s="131" t="s">
        <v>161</v>
      </c>
      <c r="B57" s="15" t="s">
        <v>162</v>
      </c>
      <c r="C57" s="86" t="s">
        <v>163</v>
      </c>
      <c r="D57" s="146">
        <v>75140000</v>
      </c>
    </row>
    <row r="58" spans="1:4" ht="24.75" customHeight="1" x14ac:dyDescent="0.25">
      <c r="A58" s="212" t="s">
        <v>154</v>
      </c>
      <c r="B58" s="212"/>
      <c r="C58" s="212"/>
      <c r="D58" s="143">
        <f>SUM(D29:D57)</f>
        <v>1989080000</v>
      </c>
    </row>
    <row r="59" spans="1:4" x14ac:dyDescent="0.25">
      <c r="A59" s="38"/>
      <c r="B59" s="38"/>
      <c r="C59" s="38"/>
      <c r="D59" s="39"/>
    </row>
    <row r="60" spans="1:4" x14ac:dyDescent="0.25">
      <c r="A60" s="38"/>
      <c r="B60" s="38"/>
      <c r="C60" s="38"/>
      <c r="D60" s="39"/>
    </row>
    <row r="61" spans="1:4" x14ac:dyDescent="0.25">
      <c r="A61" s="38"/>
      <c r="B61" s="38"/>
      <c r="C61" s="38"/>
      <c r="D61" s="39"/>
    </row>
    <row r="62" spans="1:4" ht="22.5" customHeight="1" x14ac:dyDescent="0.25">
      <c r="A62" s="144" t="s">
        <v>0</v>
      </c>
      <c r="B62" s="144" t="s">
        <v>6</v>
      </c>
      <c r="C62" s="144" t="s">
        <v>7</v>
      </c>
      <c r="D62" s="144" t="s">
        <v>155</v>
      </c>
    </row>
    <row r="63" spans="1:4" ht="168.75" x14ac:dyDescent="0.25">
      <c r="A63" s="137" t="s">
        <v>139</v>
      </c>
      <c r="B63" s="127" t="s">
        <v>140</v>
      </c>
      <c r="C63" s="128" t="s">
        <v>141</v>
      </c>
      <c r="D63" s="146">
        <v>205000000</v>
      </c>
    </row>
    <row r="64" spans="1:4" ht="27.75" customHeight="1" x14ac:dyDescent="0.25">
      <c r="A64" s="212" t="s">
        <v>157</v>
      </c>
      <c r="B64" s="212"/>
      <c r="C64" s="212"/>
      <c r="D64" s="143">
        <f>SUM(D63)</f>
        <v>205000000</v>
      </c>
    </row>
    <row r="66" spans="1:4" ht="18.75" customHeight="1" x14ac:dyDescent="0.25">
      <c r="A66" s="144" t="s">
        <v>0</v>
      </c>
      <c r="B66" s="144" t="s">
        <v>6</v>
      </c>
      <c r="C66" s="144" t="s">
        <v>7</v>
      </c>
      <c r="D66" s="144" t="s">
        <v>155</v>
      </c>
    </row>
    <row r="67" spans="1:4" ht="112.5" customHeight="1" x14ac:dyDescent="0.25">
      <c r="A67" s="131" t="s">
        <v>211</v>
      </c>
      <c r="B67" s="151" t="s">
        <v>203</v>
      </c>
      <c r="C67" s="86" t="s">
        <v>204</v>
      </c>
      <c r="D67" s="146">
        <v>1079967599</v>
      </c>
    </row>
    <row r="68" spans="1:4" ht="23.25" customHeight="1" x14ac:dyDescent="0.25">
      <c r="A68" s="212" t="s">
        <v>173</v>
      </c>
      <c r="B68" s="212"/>
      <c r="C68" s="212"/>
      <c r="D68" s="143">
        <f>SUM(D67)</f>
        <v>1079967599</v>
      </c>
    </row>
    <row r="70" spans="1:4" x14ac:dyDescent="0.25">
      <c r="A70" s="144" t="s">
        <v>0</v>
      </c>
      <c r="B70" s="144" t="s">
        <v>6</v>
      </c>
      <c r="C70" s="144" t="s">
        <v>7</v>
      </c>
      <c r="D70" s="144" t="s">
        <v>155</v>
      </c>
    </row>
    <row r="71" spans="1:4" ht="92.25" customHeight="1" x14ac:dyDescent="0.25">
      <c r="A71" s="137" t="s">
        <v>214</v>
      </c>
      <c r="B71" s="127" t="s">
        <v>200</v>
      </c>
      <c r="C71" s="128" t="s">
        <v>201</v>
      </c>
      <c r="D71" s="146">
        <v>1969182250</v>
      </c>
    </row>
    <row r="72" spans="1:4" ht="23.25" customHeight="1" x14ac:dyDescent="0.25">
      <c r="A72" s="212" t="s">
        <v>197</v>
      </c>
      <c r="B72" s="212"/>
      <c r="C72" s="212"/>
      <c r="D72" s="143">
        <f>SUM(D71)</f>
        <v>1969182250</v>
      </c>
    </row>
    <row r="74" spans="1:4" x14ac:dyDescent="0.25">
      <c r="A74" s="144" t="s">
        <v>0</v>
      </c>
      <c r="B74" s="144" t="s">
        <v>6</v>
      </c>
      <c r="C74" s="144" t="s">
        <v>7</v>
      </c>
      <c r="D74" s="144" t="s">
        <v>155</v>
      </c>
    </row>
    <row r="75" spans="1:4" ht="78.75" x14ac:dyDescent="0.25">
      <c r="A75" s="137" t="s">
        <v>212</v>
      </c>
      <c r="B75" s="127" t="s">
        <v>174</v>
      </c>
      <c r="C75" s="128" t="s">
        <v>175</v>
      </c>
      <c r="D75" s="146">
        <v>566972473</v>
      </c>
    </row>
    <row r="76" spans="1:4" ht="24.75" customHeight="1" x14ac:dyDescent="0.25">
      <c r="A76" s="214" t="s">
        <v>176</v>
      </c>
      <c r="B76" s="214"/>
      <c r="C76" s="214"/>
      <c r="D76" s="152">
        <f>SUM(D75)</f>
        <v>566972473</v>
      </c>
    </row>
    <row r="77" spans="1:4" ht="24.75" customHeight="1" x14ac:dyDescent="0.25">
      <c r="A77" s="153" t="s">
        <v>0</v>
      </c>
      <c r="B77" s="153" t="s">
        <v>205</v>
      </c>
      <c r="C77" s="153" t="s">
        <v>206</v>
      </c>
      <c r="D77" s="144" t="s">
        <v>155</v>
      </c>
    </row>
    <row r="78" spans="1:4" ht="56.25" x14ac:dyDescent="0.25">
      <c r="A78" s="3" t="s">
        <v>146</v>
      </c>
      <c r="B78" s="5" t="s">
        <v>208</v>
      </c>
      <c r="C78" s="4" t="s">
        <v>119</v>
      </c>
      <c r="D78" s="146">
        <v>80000000</v>
      </c>
    </row>
    <row r="79" spans="1:4" ht="56.25" x14ac:dyDescent="0.25">
      <c r="A79" s="3" t="s">
        <v>149</v>
      </c>
      <c r="B79" s="5" t="s">
        <v>208</v>
      </c>
      <c r="C79" s="4" t="s">
        <v>120</v>
      </c>
      <c r="D79" s="146">
        <v>14000000</v>
      </c>
    </row>
    <row r="80" spans="1:4" ht="56.25" x14ac:dyDescent="0.25">
      <c r="A80" s="3" t="s">
        <v>147</v>
      </c>
      <c r="B80" s="5" t="s">
        <v>208</v>
      </c>
      <c r="C80" s="4" t="s">
        <v>121</v>
      </c>
      <c r="D80" s="146">
        <v>8000000</v>
      </c>
    </row>
    <row r="81" spans="1:4" ht="78.75" x14ac:dyDescent="0.25">
      <c r="A81" s="3" t="s">
        <v>145</v>
      </c>
      <c r="B81" s="5" t="s">
        <v>208</v>
      </c>
      <c r="C81" s="4" t="s">
        <v>124</v>
      </c>
      <c r="D81" s="146">
        <v>25000000</v>
      </c>
    </row>
    <row r="82" spans="1:4" ht="56.25" x14ac:dyDescent="0.25">
      <c r="A82" s="3" t="s">
        <v>150</v>
      </c>
      <c r="B82" s="5" t="s">
        <v>208</v>
      </c>
      <c r="C82" s="128" t="s">
        <v>130</v>
      </c>
      <c r="D82" s="141">
        <v>12000000</v>
      </c>
    </row>
    <row r="83" spans="1:4" ht="56.25" x14ac:dyDescent="0.25">
      <c r="A83" s="3" t="s">
        <v>142</v>
      </c>
      <c r="B83" s="5" t="s">
        <v>208</v>
      </c>
      <c r="C83" s="128" t="s">
        <v>131</v>
      </c>
      <c r="D83" s="141">
        <v>40000000</v>
      </c>
    </row>
    <row r="84" spans="1:4" ht="52.5" customHeight="1" x14ac:dyDescent="0.25">
      <c r="A84" s="3" t="s">
        <v>209</v>
      </c>
      <c r="B84" s="5" t="s">
        <v>208</v>
      </c>
      <c r="C84" s="128" t="s">
        <v>123</v>
      </c>
      <c r="D84" s="141">
        <v>210000000</v>
      </c>
    </row>
    <row r="85" spans="1:4" x14ac:dyDescent="0.25">
      <c r="A85" s="154"/>
      <c r="B85" s="154"/>
      <c r="C85" s="154"/>
      <c r="D85" s="143">
        <f>SUM(D78:D84)</f>
        <v>389000000</v>
      </c>
    </row>
    <row r="86" spans="1:4" ht="22.5" customHeight="1" x14ac:dyDescent="0.25">
      <c r="A86" s="211" t="s">
        <v>213</v>
      </c>
      <c r="B86" s="211"/>
      <c r="C86" s="211"/>
      <c r="D86" s="155">
        <f>D21++D25+D58+D64+D68+D72+D76+D85</f>
        <v>7836760481</v>
      </c>
    </row>
    <row r="88" spans="1:4" x14ac:dyDescent="0.25">
      <c r="D88" s="96"/>
    </row>
  </sheetData>
  <mergeCells count="12">
    <mergeCell ref="D55:D56"/>
    <mergeCell ref="A86:C86"/>
    <mergeCell ref="A21:C21"/>
    <mergeCell ref="A25:C25"/>
    <mergeCell ref="A55:A56"/>
    <mergeCell ref="B55:B56"/>
    <mergeCell ref="C55:C56"/>
    <mergeCell ref="A58:C58"/>
    <mergeCell ref="A64:C64"/>
    <mergeCell ref="A68:C68"/>
    <mergeCell ref="A72:C72"/>
    <mergeCell ref="A76:C76"/>
  </mergeCells>
  <pageMargins left="1.07" right="0.70866141732283472" top="1.23" bottom="0.74803149606299213" header="0.56000000000000005" footer="0.31496062992125984"/>
  <pageSetup orientation="portrait" r:id="rId1"/>
  <headerFooter>
    <oddHeader>&amp;CSECRETARIA DE &amp;"-,Negrita"&amp;14CONVIVENCIA Y SEGURIDAD CIUDADANA
CONTRATOS EJECUTADOS A ABRIL 30 DE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1C37-AE83-4308-B670-63A38A601B94}">
  <dimension ref="A1:D101"/>
  <sheetViews>
    <sheetView workbookViewId="0">
      <selection activeCell="B2" sqref="B2"/>
    </sheetView>
  </sheetViews>
  <sheetFormatPr baseColWidth="10" defaultRowHeight="15" x14ac:dyDescent="0.25"/>
  <cols>
    <col min="1" max="1" width="14.7109375" customWidth="1"/>
    <col min="2" max="2" width="41" customWidth="1"/>
    <col min="3" max="3" width="14" customWidth="1"/>
    <col min="4" max="4" width="15" customWidth="1"/>
  </cols>
  <sheetData>
    <row r="1" spans="1:4" ht="23.25" customHeight="1" thickBot="1" x14ac:dyDescent="0.3">
      <c r="A1" s="64" t="s">
        <v>0</v>
      </c>
      <c r="B1" s="65" t="s">
        <v>6</v>
      </c>
      <c r="C1" s="65" t="s">
        <v>7</v>
      </c>
      <c r="D1" s="66" t="s">
        <v>155</v>
      </c>
    </row>
    <row r="2" spans="1:4" ht="99.75" customHeight="1" x14ac:dyDescent="0.25">
      <c r="A2" s="104" t="s">
        <v>134</v>
      </c>
      <c r="B2" s="106" t="s">
        <v>207</v>
      </c>
      <c r="C2" s="108" t="s">
        <v>136</v>
      </c>
      <c r="D2" s="110">
        <v>906804159</v>
      </c>
    </row>
    <row r="3" spans="1:4" ht="87.75" customHeight="1" x14ac:dyDescent="0.25">
      <c r="A3" s="9" t="s">
        <v>184</v>
      </c>
      <c r="B3" s="2" t="s">
        <v>74</v>
      </c>
      <c r="C3" s="22" t="s">
        <v>72</v>
      </c>
      <c r="D3" s="26">
        <v>25680000</v>
      </c>
    </row>
    <row r="4" spans="1:4" ht="87.75" customHeight="1" x14ac:dyDescent="0.25">
      <c r="A4" s="9" t="s">
        <v>185</v>
      </c>
      <c r="B4" s="2" t="s">
        <v>74</v>
      </c>
      <c r="C4" s="22" t="s">
        <v>8</v>
      </c>
      <c r="D4" s="26">
        <v>25680000</v>
      </c>
    </row>
    <row r="5" spans="1:4" ht="79.5" customHeight="1" x14ac:dyDescent="0.25">
      <c r="A5" s="9" t="s">
        <v>186</v>
      </c>
      <c r="B5" s="2" t="s">
        <v>80</v>
      </c>
      <c r="C5" s="22" t="s">
        <v>79</v>
      </c>
      <c r="D5" s="26">
        <v>25680000</v>
      </c>
    </row>
    <row r="6" spans="1:4" ht="87.75" customHeight="1" x14ac:dyDescent="0.25">
      <c r="A6" s="9" t="s">
        <v>187</v>
      </c>
      <c r="B6" s="2" t="s">
        <v>77</v>
      </c>
      <c r="C6" s="22" t="s">
        <v>105</v>
      </c>
      <c r="D6" s="26">
        <v>25680000</v>
      </c>
    </row>
    <row r="7" spans="1:4" ht="87.75" customHeight="1" x14ac:dyDescent="0.25">
      <c r="A7" s="9" t="s">
        <v>60</v>
      </c>
      <c r="B7" s="2" t="s">
        <v>61</v>
      </c>
      <c r="C7" s="22" t="s">
        <v>10</v>
      </c>
      <c r="D7" s="26">
        <v>14820000</v>
      </c>
    </row>
    <row r="8" spans="1:4" ht="69" customHeight="1" thickBot="1" x14ac:dyDescent="0.3">
      <c r="A8" s="10" t="s">
        <v>62</v>
      </c>
      <c r="B8" s="11" t="s">
        <v>63</v>
      </c>
      <c r="C8" s="23" t="s">
        <v>9</v>
      </c>
      <c r="D8" s="63">
        <v>33000000</v>
      </c>
    </row>
    <row r="9" spans="1:4" ht="71.25" customHeight="1" x14ac:dyDescent="0.25">
      <c r="A9" s="6" t="s">
        <v>188</v>
      </c>
      <c r="B9" s="12" t="s">
        <v>65</v>
      </c>
      <c r="C9" s="21" t="s">
        <v>12</v>
      </c>
      <c r="D9" s="25">
        <v>11700000</v>
      </c>
    </row>
    <row r="10" spans="1:4" ht="78.75" customHeight="1" x14ac:dyDescent="0.25">
      <c r="A10" s="9" t="s">
        <v>189</v>
      </c>
      <c r="B10" s="2" t="s">
        <v>67</v>
      </c>
      <c r="C10" s="22" t="s">
        <v>66</v>
      </c>
      <c r="D10" s="26">
        <v>31200000</v>
      </c>
    </row>
    <row r="11" spans="1:4" ht="72.75" customHeight="1" x14ac:dyDescent="0.25">
      <c r="A11" s="9" t="s">
        <v>190</v>
      </c>
      <c r="B11" s="2" t="s">
        <v>70</v>
      </c>
      <c r="C11" s="22" t="s">
        <v>71</v>
      </c>
      <c r="D11" s="26">
        <v>14820000</v>
      </c>
    </row>
    <row r="12" spans="1:4" ht="87.75" customHeight="1" x14ac:dyDescent="0.25">
      <c r="A12" s="9" t="s">
        <v>191</v>
      </c>
      <c r="B12" s="2" t="s">
        <v>110</v>
      </c>
      <c r="C12" s="22" t="s">
        <v>111</v>
      </c>
      <c r="D12" s="26">
        <v>30000000</v>
      </c>
    </row>
    <row r="13" spans="1:4" ht="87.75" customHeight="1" x14ac:dyDescent="0.25">
      <c r="A13" s="9" t="s">
        <v>192</v>
      </c>
      <c r="B13" s="2" t="s">
        <v>118</v>
      </c>
      <c r="C13" s="22" t="s">
        <v>117</v>
      </c>
      <c r="D13" s="26">
        <v>14820000</v>
      </c>
    </row>
    <row r="14" spans="1:4" ht="79.5" customHeight="1" x14ac:dyDescent="0.25">
      <c r="A14" s="105" t="s">
        <v>89</v>
      </c>
      <c r="B14" s="107" t="s">
        <v>90</v>
      </c>
      <c r="C14" s="109" t="s">
        <v>14</v>
      </c>
      <c r="D14" s="111">
        <v>25680000</v>
      </c>
    </row>
    <row r="15" spans="1:4" ht="77.25" customHeight="1" x14ac:dyDescent="0.25">
      <c r="A15" s="105" t="s">
        <v>103</v>
      </c>
      <c r="B15" s="107" t="s">
        <v>104</v>
      </c>
      <c r="C15" s="109" t="s">
        <v>18</v>
      </c>
      <c r="D15" s="111">
        <v>11700000</v>
      </c>
    </row>
    <row r="16" spans="1:4" ht="87.75" customHeight="1" thickBot="1" x14ac:dyDescent="0.3">
      <c r="A16" s="114" t="s">
        <v>108</v>
      </c>
      <c r="B16" s="44" t="s">
        <v>107</v>
      </c>
      <c r="C16" s="115" t="s">
        <v>16</v>
      </c>
      <c r="D16" s="124">
        <v>25680000</v>
      </c>
    </row>
    <row r="17" spans="1:4" ht="76.5" customHeight="1" x14ac:dyDescent="0.25">
      <c r="A17" s="104" t="s">
        <v>109</v>
      </c>
      <c r="B17" s="106" t="s">
        <v>106</v>
      </c>
      <c r="C17" s="108" t="s">
        <v>15</v>
      </c>
      <c r="D17" s="110">
        <v>25680000</v>
      </c>
    </row>
    <row r="18" spans="1:4" ht="76.5" customHeight="1" x14ac:dyDescent="0.25">
      <c r="A18" s="34" t="s">
        <v>194</v>
      </c>
      <c r="B18" s="5" t="s">
        <v>167</v>
      </c>
      <c r="C18" s="4" t="s">
        <v>168</v>
      </c>
      <c r="D18" s="111">
        <v>67500000</v>
      </c>
    </row>
    <row r="19" spans="1:4" ht="116.25" customHeight="1" x14ac:dyDescent="0.25">
      <c r="A19" s="34" t="s">
        <v>193</v>
      </c>
      <c r="B19" s="5" t="s">
        <v>164</v>
      </c>
      <c r="C19" s="4" t="s">
        <v>165</v>
      </c>
      <c r="D19" s="116">
        <v>49734000</v>
      </c>
    </row>
    <row r="20" spans="1:4" ht="47.25" customHeight="1" x14ac:dyDescent="0.25">
      <c r="A20" s="95" t="s">
        <v>172</v>
      </c>
      <c r="B20" s="5" t="s">
        <v>170</v>
      </c>
      <c r="C20" s="22" t="s">
        <v>171</v>
      </c>
      <c r="D20" s="111">
        <v>1700000</v>
      </c>
    </row>
    <row r="21" spans="1:4" ht="98.25" customHeight="1" thickBot="1" x14ac:dyDescent="0.3">
      <c r="A21" s="105" t="s">
        <v>177</v>
      </c>
      <c r="B21" s="2" t="s">
        <v>178</v>
      </c>
      <c r="C21" s="109" t="s">
        <v>179</v>
      </c>
      <c r="D21" s="116">
        <v>9472400</v>
      </c>
    </row>
    <row r="22" spans="1:4" ht="56.25" x14ac:dyDescent="0.25">
      <c r="A22" s="129" t="s">
        <v>216</v>
      </c>
      <c r="B22" s="130" t="s">
        <v>217</v>
      </c>
      <c r="C22" s="129" t="s">
        <v>218</v>
      </c>
      <c r="D22" s="116">
        <v>352198350</v>
      </c>
    </row>
    <row r="23" spans="1:4" ht="24" customHeight="1" thickBot="1" x14ac:dyDescent="0.3">
      <c r="A23" s="202" t="s">
        <v>153</v>
      </c>
      <c r="B23" s="203"/>
      <c r="C23" s="203"/>
      <c r="D23" s="40">
        <f>SUM(D2:D22)</f>
        <v>1729228909</v>
      </c>
    </row>
    <row r="24" spans="1:4" ht="15.75" thickBot="1" x14ac:dyDescent="0.3">
      <c r="A24" s="38"/>
      <c r="B24" s="38"/>
      <c r="C24" s="38"/>
      <c r="D24" s="39"/>
    </row>
    <row r="25" spans="1:4" ht="15.75" thickBot="1" x14ac:dyDescent="0.3">
      <c r="A25" s="64" t="s">
        <v>0</v>
      </c>
      <c r="B25" s="65" t="s">
        <v>6</v>
      </c>
      <c r="C25" s="65" t="s">
        <v>7</v>
      </c>
      <c r="D25" s="66" t="s">
        <v>155</v>
      </c>
    </row>
    <row r="26" spans="1:4" ht="68.25" customHeight="1" x14ac:dyDescent="0.25">
      <c r="A26" s="104" t="s">
        <v>182</v>
      </c>
      <c r="B26" s="117" t="s">
        <v>183</v>
      </c>
      <c r="C26" s="108" t="s">
        <v>180</v>
      </c>
      <c r="D26" s="53">
        <v>270000000</v>
      </c>
    </row>
    <row r="27" spans="1:4" ht="21.75" customHeight="1" thickBot="1" x14ac:dyDescent="0.3">
      <c r="A27" s="202" t="s">
        <v>181</v>
      </c>
      <c r="B27" s="203"/>
      <c r="C27" s="203"/>
      <c r="D27" s="40">
        <f>SUM(D26)</f>
        <v>270000000</v>
      </c>
    </row>
    <row r="28" spans="1:4" ht="15.75" customHeight="1" x14ac:dyDescent="0.25">
      <c r="A28" s="38"/>
      <c r="B28" s="38"/>
      <c r="C28" s="38"/>
      <c r="D28" s="39"/>
    </row>
    <row r="29" spans="1:4" ht="15.75" customHeight="1" x14ac:dyDescent="0.25">
      <c r="A29" s="38"/>
      <c r="B29" s="38"/>
      <c r="C29" s="38"/>
      <c r="D29" s="39"/>
    </row>
    <row r="30" spans="1:4" ht="15.75" customHeight="1" x14ac:dyDescent="0.25">
      <c r="A30" s="38"/>
      <c r="B30" s="38"/>
      <c r="C30" s="38"/>
      <c r="D30" s="39"/>
    </row>
    <row r="31" spans="1:4" ht="15.75" customHeight="1" x14ac:dyDescent="0.25">
      <c r="A31" s="38"/>
      <c r="B31" s="38"/>
      <c r="C31" s="38"/>
      <c r="D31" s="39"/>
    </row>
    <row r="32" spans="1:4" ht="15.75" thickBot="1" x14ac:dyDescent="0.3">
      <c r="A32" s="38"/>
      <c r="B32" s="38"/>
      <c r="C32" s="38"/>
      <c r="D32" s="39"/>
    </row>
    <row r="33" spans="1:4" ht="27" customHeight="1" thickBot="1" x14ac:dyDescent="0.3">
      <c r="A33" s="64" t="s">
        <v>0</v>
      </c>
      <c r="B33" s="65" t="s">
        <v>6</v>
      </c>
      <c r="C33" s="65" t="s">
        <v>7</v>
      </c>
      <c r="D33" s="66" t="s">
        <v>155</v>
      </c>
    </row>
    <row r="34" spans="1:4" ht="87.75" customHeight="1" x14ac:dyDescent="0.25">
      <c r="A34" s="89" t="s">
        <v>22</v>
      </c>
      <c r="B34" s="91" t="s">
        <v>38</v>
      </c>
      <c r="C34" s="93" t="s">
        <v>13</v>
      </c>
      <c r="D34" s="48">
        <v>25680000</v>
      </c>
    </row>
    <row r="35" spans="1:4" ht="87" customHeight="1" x14ac:dyDescent="0.25">
      <c r="A35" s="34" t="s">
        <v>48</v>
      </c>
      <c r="B35" s="5" t="s">
        <v>50</v>
      </c>
      <c r="C35" s="4" t="s">
        <v>49</v>
      </c>
      <c r="D35" s="88">
        <v>14820000</v>
      </c>
    </row>
    <row r="36" spans="1:4" ht="146.25" x14ac:dyDescent="0.25">
      <c r="A36" s="34" t="s">
        <v>28</v>
      </c>
      <c r="B36" s="5" t="s">
        <v>29</v>
      </c>
      <c r="C36" s="4" t="s">
        <v>11</v>
      </c>
      <c r="D36" s="88">
        <v>39000000</v>
      </c>
    </row>
    <row r="37" spans="1:4" ht="84" customHeight="1" x14ac:dyDescent="0.25">
      <c r="A37" s="34" t="s">
        <v>46</v>
      </c>
      <c r="B37" s="5" t="s">
        <v>47</v>
      </c>
      <c r="C37" s="4" t="s">
        <v>2</v>
      </c>
      <c r="D37" s="88">
        <v>16680000</v>
      </c>
    </row>
    <row r="38" spans="1:4" ht="146.25" x14ac:dyDescent="0.25">
      <c r="A38" s="90" t="s">
        <v>37</v>
      </c>
      <c r="B38" s="92" t="s">
        <v>41</v>
      </c>
      <c r="C38" s="94" t="s">
        <v>35</v>
      </c>
      <c r="D38" s="33">
        <v>25680000</v>
      </c>
    </row>
    <row r="39" spans="1:4" ht="90" x14ac:dyDescent="0.25">
      <c r="A39" s="34" t="s">
        <v>51</v>
      </c>
      <c r="B39" s="5" t="s">
        <v>53</v>
      </c>
      <c r="C39" s="4" t="s">
        <v>52</v>
      </c>
      <c r="D39" s="88">
        <v>14820000</v>
      </c>
    </row>
    <row r="40" spans="1:4" ht="90.75" customHeight="1" x14ac:dyDescent="0.25">
      <c r="A40" s="90" t="s">
        <v>42</v>
      </c>
      <c r="B40" s="92" t="s">
        <v>43</v>
      </c>
      <c r="C40" s="94" t="s">
        <v>44</v>
      </c>
      <c r="D40" s="33">
        <v>25680000</v>
      </c>
    </row>
    <row r="41" spans="1:4" ht="90" x14ac:dyDescent="0.25">
      <c r="A41" s="34" t="s">
        <v>85</v>
      </c>
      <c r="B41" s="92" t="s">
        <v>45</v>
      </c>
      <c r="C41" s="4" t="s">
        <v>5</v>
      </c>
      <c r="D41" s="33">
        <v>25680000</v>
      </c>
    </row>
    <row r="42" spans="1:4" ht="112.5" x14ac:dyDescent="0.25">
      <c r="A42" s="34" t="s">
        <v>84</v>
      </c>
      <c r="B42" s="5" t="s">
        <v>55</v>
      </c>
      <c r="C42" s="4" t="s">
        <v>54</v>
      </c>
      <c r="D42" s="88">
        <v>25680000</v>
      </c>
    </row>
    <row r="43" spans="1:4" ht="101.25" x14ac:dyDescent="0.25">
      <c r="A43" s="34" t="s">
        <v>58</v>
      </c>
      <c r="B43" s="5" t="s">
        <v>59</v>
      </c>
      <c r="C43" s="4" t="s">
        <v>57</v>
      </c>
      <c r="D43" s="36">
        <v>14820000</v>
      </c>
    </row>
    <row r="44" spans="1:4" ht="90" x14ac:dyDescent="0.25">
      <c r="A44" s="34" t="s">
        <v>151</v>
      </c>
      <c r="B44" s="5" t="s">
        <v>143</v>
      </c>
      <c r="C44" s="4" t="s">
        <v>144</v>
      </c>
      <c r="D44" s="88">
        <v>25680000</v>
      </c>
    </row>
    <row r="45" spans="1:4" ht="101.25" x14ac:dyDescent="0.25">
      <c r="A45" s="34" t="s">
        <v>27</v>
      </c>
      <c r="B45" s="5" t="s">
        <v>39</v>
      </c>
      <c r="C45" s="4" t="s">
        <v>17</v>
      </c>
      <c r="D45" s="88">
        <v>25680000</v>
      </c>
    </row>
    <row r="46" spans="1:4" ht="101.25" x14ac:dyDescent="0.25">
      <c r="A46" s="34" t="s">
        <v>19</v>
      </c>
      <c r="B46" s="5" t="s">
        <v>39</v>
      </c>
      <c r="C46" s="4" t="s">
        <v>4</v>
      </c>
      <c r="D46" s="88">
        <v>25680000</v>
      </c>
    </row>
    <row r="47" spans="1:4" ht="112.5" x14ac:dyDescent="0.25">
      <c r="A47" s="34" t="s">
        <v>20</v>
      </c>
      <c r="B47" s="5" t="s">
        <v>21</v>
      </c>
      <c r="C47" s="4" t="s">
        <v>3</v>
      </c>
      <c r="D47" s="88">
        <v>39000000</v>
      </c>
    </row>
    <row r="48" spans="1:4" ht="112.5" x14ac:dyDescent="0.25">
      <c r="A48" s="34" t="s">
        <v>23</v>
      </c>
      <c r="B48" s="5" t="s">
        <v>40</v>
      </c>
      <c r="C48" s="4" t="s">
        <v>1</v>
      </c>
      <c r="D48" s="88">
        <v>30000000</v>
      </c>
    </row>
    <row r="49" spans="1:4" ht="98.25" customHeight="1" x14ac:dyDescent="0.25">
      <c r="A49" s="34" t="s">
        <v>24</v>
      </c>
      <c r="B49" s="5" t="s">
        <v>25</v>
      </c>
      <c r="C49" s="4" t="s">
        <v>26</v>
      </c>
      <c r="D49" s="88">
        <v>34800000</v>
      </c>
    </row>
    <row r="50" spans="1:4" ht="78.75" x14ac:dyDescent="0.25">
      <c r="A50" s="34" t="s">
        <v>30</v>
      </c>
      <c r="B50" s="5" t="s">
        <v>32</v>
      </c>
      <c r="C50" s="4" t="s">
        <v>31</v>
      </c>
      <c r="D50" s="88">
        <v>48000000</v>
      </c>
    </row>
    <row r="51" spans="1:4" ht="87.75" customHeight="1" x14ac:dyDescent="0.25">
      <c r="A51" s="34" t="s">
        <v>34</v>
      </c>
      <c r="B51" s="5" t="s">
        <v>36</v>
      </c>
      <c r="C51" s="4" t="s">
        <v>33</v>
      </c>
      <c r="D51" s="88">
        <v>25680000</v>
      </c>
    </row>
    <row r="52" spans="1:4" ht="92.25" customHeight="1" x14ac:dyDescent="0.25">
      <c r="A52" s="34" t="s">
        <v>94</v>
      </c>
      <c r="B52" s="5" t="s">
        <v>96</v>
      </c>
      <c r="C52" s="4" t="s">
        <v>95</v>
      </c>
      <c r="D52" s="36">
        <v>25680000</v>
      </c>
    </row>
    <row r="53" spans="1:4" ht="80.25" customHeight="1" x14ac:dyDescent="0.25">
      <c r="A53" s="9" t="s">
        <v>113</v>
      </c>
      <c r="B53" s="2" t="s">
        <v>114</v>
      </c>
      <c r="C53" s="22" t="s">
        <v>115</v>
      </c>
      <c r="D53" s="88">
        <v>25680000</v>
      </c>
    </row>
    <row r="54" spans="1:4" ht="101.25" x14ac:dyDescent="0.25">
      <c r="A54" s="34" t="s">
        <v>195</v>
      </c>
      <c r="B54" s="5" t="s">
        <v>82</v>
      </c>
      <c r="C54" s="4" t="s">
        <v>81</v>
      </c>
      <c r="D54" s="88">
        <v>25680000</v>
      </c>
    </row>
    <row r="55" spans="1:4" ht="101.25" x14ac:dyDescent="0.25">
      <c r="A55" s="34" t="s">
        <v>97</v>
      </c>
      <c r="B55" s="5" t="s">
        <v>82</v>
      </c>
      <c r="C55" s="4" t="s">
        <v>98</v>
      </c>
      <c r="D55" s="88">
        <v>25680000</v>
      </c>
    </row>
    <row r="56" spans="1:4" ht="101.25" x14ac:dyDescent="0.25">
      <c r="A56" s="34" t="s">
        <v>86</v>
      </c>
      <c r="B56" s="5" t="s">
        <v>88</v>
      </c>
      <c r="C56" s="4" t="s">
        <v>87</v>
      </c>
      <c r="D56" s="88">
        <v>34800000</v>
      </c>
    </row>
    <row r="57" spans="1:4" ht="101.25" x14ac:dyDescent="0.25">
      <c r="A57" s="34" t="s">
        <v>92</v>
      </c>
      <c r="B57" s="5" t="s">
        <v>82</v>
      </c>
      <c r="C57" s="4" t="s">
        <v>99</v>
      </c>
      <c r="D57" s="36">
        <v>25680000</v>
      </c>
    </row>
    <row r="58" spans="1:4" ht="90" x14ac:dyDescent="0.25">
      <c r="A58" s="34" t="s">
        <v>91</v>
      </c>
      <c r="B58" s="5" t="s">
        <v>93</v>
      </c>
      <c r="C58" s="4" t="s">
        <v>56</v>
      </c>
      <c r="D58" s="36">
        <v>42000000</v>
      </c>
    </row>
    <row r="59" spans="1:4" ht="101.25" x14ac:dyDescent="0.25">
      <c r="A59" s="34" t="s">
        <v>100</v>
      </c>
      <c r="B59" s="5" t="s">
        <v>102</v>
      </c>
      <c r="C59" s="4" t="s">
        <v>101</v>
      </c>
      <c r="D59" s="88">
        <v>25680000</v>
      </c>
    </row>
    <row r="60" spans="1:4" x14ac:dyDescent="0.25">
      <c r="A60" s="195" t="s">
        <v>152</v>
      </c>
      <c r="B60" s="205" t="s">
        <v>137</v>
      </c>
      <c r="C60" s="199" t="s">
        <v>138</v>
      </c>
      <c r="D60" s="189">
        <v>1200000000</v>
      </c>
    </row>
    <row r="61" spans="1:4" ht="94.5" customHeight="1" x14ac:dyDescent="0.25">
      <c r="A61" s="195"/>
      <c r="B61" s="205"/>
      <c r="C61" s="199"/>
      <c r="D61" s="189"/>
    </row>
    <row r="62" spans="1:4" ht="118.5" customHeight="1" x14ac:dyDescent="0.25">
      <c r="A62" s="87" t="s">
        <v>161</v>
      </c>
      <c r="B62" s="15" t="s">
        <v>162</v>
      </c>
      <c r="C62" s="86" t="s">
        <v>163</v>
      </c>
      <c r="D62" s="88">
        <v>75140000</v>
      </c>
    </row>
    <row r="63" spans="1:4" ht="105" customHeight="1" x14ac:dyDescent="0.25">
      <c r="A63" s="34" t="s">
        <v>196</v>
      </c>
      <c r="B63" s="5" t="s">
        <v>82</v>
      </c>
      <c r="C63" s="4" t="s">
        <v>81</v>
      </c>
      <c r="D63" s="103">
        <v>4320000</v>
      </c>
    </row>
    <row r="64" spans="1:4" ht="22.5" customHeight="1" thickBot="1" x14ac:dyDescent="0.3">
      <c r="A64" s="191" t="s">
        <v>154</v>
      </c>
      <c r="B64" s="192"/>
      <c r="C64" s="193"/>
      <c r="D64" s="40">
        <f>SUM(D34:D63)</f>
        <v>1993400000</v>
      </c>
    </row>
    <row r="65" spans="1:4" ht="27.75" customHeight="1" thickBot="1" x14ac:dyDescent="0.3">
      <c r="A65" s="60" t="s">
        <v>0</v>
      </c>
      <c r="B65" s="61" t="s">
        <v>6</v>
      </c>
      <c r="C65" s="61" t="s">
        <v>7</v>
      </c>
      <c r="D65" s="62" t="s">
        <v>155</v>
      </c>
    </row>
    <row r="66" spans="1:4" ht="150.75" customHeight="1" thickBot="1" x14ac:dyDescent="0.3">
      <c r="A66" s="90" t="s">
        <v>139</v>
      </c>
      <c r="B66" s="92" t="s">
        <v>140</v>
      </c>
      <c r="C66" s="94" t="s">
        <v>141</v>
      </c>
      <c r="D66" s="88">
        <v>205000000</v>
      </c>
    </row>
    <row r="67" spans="1:4" ht="58.5" customHeight="1" x14ac:dyDescent="0.25">
      <c r="A67" s="97" t="s">
        <v>219</v>
      </c>
      <c r="B67" s="215" t="s">
        <v>220</v>
      </c>
      <c r="C67" s="99" t="s">
        <v>221</v>
      </c>
      <c r="D67" s="134">
        <v>230114045</v>
      </c>
    </row>
    <row r="68" spans="1:4" ht="36.75" customHeight="1" x14ac:dyDescent="0.25">
      <c r="A68" s="131" t="s">
        <v>224</v>
      </c>
      <c r="B68" s="216"/>
      <c r="C68" s="218" t="s">
        <v>222</v>
      </c>
      <c r="D68" s="135">
        <v>116977783</v>
      </c>
    </row>
    <row r="69" spans="1:4" ht="36.75" customHeight="1" x14ac:dyDescent="0.25">
      <c r="A69" s="131" t="s">
        <v>225</v>
      </c>
      <c r="B69" s="216"/>
      <c r="C69" s="219"/>
      <c r="D69" s="135">
        <v>233400028</v>
      </c>
    </row>
    <row r="70" spans="1:4" ht="36.75" customHeight="1" x14ac:dyDescent="0.25">
      <c r="A70" s="131" t="s">
        <v>226</v>
      </c>
      <c r="B70" s="216"/>
      <c r="C70" s="220"/>
      <c r="D70" s="135">
        <v>176322698</v>
      </c>
    </row>
    <row r="71" spans="1:4" ht="49.5" customHeight="1" thickBot="1" x14ac:dyDescent="0.3">
      <c r="A71" s="132" t="s">
        <v>227</v>
      </c>
      <c r="B71" s="217"/>
      <c r="C71" s="133" t="s">
        <v>223</v>
      </c>
      <c r="D71" s="136">
        <v>167085927</v>
      </c>
    </row>
    <row r="72" spans="1:4" ht="157.5" x14ac:dyDescent="0.25">
      <c r="A72" s="137" t="s">
        <v>228</v>
      </c>
      <c r="B72" s="125" t="s">
        <v>229</v>
      </c>
      <c r="C72" s="126" t="s">
        <v>230</v>
      </c>
      <c r="D72" s="59">
        <v>354112823</v>
      </c>
    </row>
    <row r="73" spans="1:4" ht="15.75" thickBot="1" x14ac:dyDescent="0.3">
      <c r="A73" s="191" t="s">
        <v>157</v>
      </c>
      <c r="B73" s="192"/>
      <c r="C73" s="193"/>
      <c r="D73" s="40">
        <f>SUM(D66:D72)</f>
        <v>1483013304</v>
      </c>
    </row>
    <row r="74" spans="1:4" ht="15.75" thickBot="1" x14ac:dyDescent="0.3"/>
    <row r="75" spans="1:4" ht="15.75" thickBot="1" x14ac:dyDescent="0.3">
      <c r="A75" s="60" t="s">
        <v>0</v>
      </c>
      <c r="B75" s="61" t="s">
        <v>6</v>
      </c>
      <c r="C75" s="61" t="s">
        <v>7</v>
      </c>
      <c r="D75" s="62" t="s">
        <v>155</v>
      </c>
    </row>
    <row r="76" spans="1:4" ht="99.75" customHeight="1" x14ac:dyDescent="0.25">
      <c r="A76" s="97" t="s">
        <v>202</v>
      </c>
      <c r="B76" s="98" t="s">
        <v>203</v>
      </c>
      <c r="C76" s="99" t="s">
        <v>204</v>
      </c>
      <c r="D76" s="88">
        <v>1079967599</v>
      </c>
    </row>
    <row r="77" spans="1:4" ht="15.75" thickBot="1" x14ac:dyDescent="0.3">
      <c r="A77" s="191" t="s">
        <v>173</v>
      </c>
      <c r="B77" s="192"/>
      <c r="C77" s="193"/>
      <c r="D77" s="40">
        <f>SUM(D76)</f>
        <v>1079967599</v>
      </c>
    </row>
    <row r="78" spans="1:4" ht="15.75" thickBot="1" x14ac:dyDescent="0.3"/>
    <row r="79" spans="1:4" ht="15.75" thickBot="1" x14ac:dyDescent="0.3">
      <c r="A79" s="60" t="s">
        <v>0</v>
      </c>
      <c r="B79" s="61" t="s">
        <v>6</v>
      </c>
      <c r="C79" s="61" t="s">
        <v>7</v>
      </c>
      <c r="D79" s="62" t="s">
        <v>155</v>
      </c>
    </row>
    <row r="80" spans="1:4" ht="73.5" customHeight="1" x14ac:dyDescent="0.25">
      <c r="A80" s="100" t="s">
        <v>199</v>
      </c>
      <c r="B80" s="101" t="s">
        <v>200</v>
      </c>
      <c r="C80" s="102" t="s">
        <v>201</v>
      </c>
      <c r="D80" s="88">
        <v>1969182250</v>
      </c>
    </row>
    <row r="81" spans="1:4" ht="26.25" customHeight="1" thickBot="1" x14ac:dyDescent="0.3">
      <c r="A81" s="191" t="s">
        <v>197</v>
      </c>
      <c r="B81" s="192"/>
      <c r="C81" s="193"/>
      <c r="D81" s="40">
        <f>SUM(D80)</f>
        <v>1969182250</v>
      </c>
    </row>
    <row r="82" spans="1:4" ht="15.75" thickBot="1" x14ac:dyDescent="0.3"/>
    <row r="83" spans="1:4" ht="15.75" thickBot="1" x14ac:dyDescent="0.3">
      <c r="A83" s="60" t="s">
        <v>0</v>
      </c>
      <c r="B83" s="61" t="s">
        <v>6</v>
      </c>
      <c r="C83" s="61" t="s">
        <v>7</v>
      </c>
      <c r="D83" s="62" t="s">
        <v>155</v>
      </c>
    </row>
    <row r="84" spans="1:4" ht="74.25" customHeight="1" x14ac:dyDescent="0.25">
      <c r="A84" s="119" t="s">
        <v>198</v>
      </c>
      <c r="B84" s="120" t="s">
        <v>174</v>
      </c>
      <c r="C84" s="121" t="s">
        <v>175</v>
      </c>
      <c r="D84" s="53">
        <v>1736290000</v>
      </c>
    </row>
    <row r="85" spans="1:4" ht="74.25" customHeight="1" x14ac:dyDescent="0.25">
      <c r="A85" s="137" t="s">
        <v>231</v>
      </c>
      <c r="B85" s="125" t="s">
        <v>232</v>
      </c>
      <c r="C85" s="126" t="s">
        <v>233</v>
      </c>
      <c r="D85" s="138">
        <v>962122700</v>
      </c>
    </row>
    <row r="86" spans="1:4" ht="21" customHeight="1" thickBot="1" x14ac:dyDescent="0.3">
      <c r="A86" s="191" t="s">
        <v>176</v>
      </c>
      <c r="B86" s="192"/>
      <c r="C86" s="193"/>
      <c r="D86" s="40">
        <f>SUM(D84:D85)</f>
        <v>2698412700</v>
      </c>
    </row>
    <row r="87" spans="1:4" x14ac:dyDescent="0.25">
      <c r="A87" s="38"/>
      <c r="B87" s="38"/>
      <c r="C87" s="38"/>
      <c r="D87" s="39"/>
    </row>
    <row r="88" spans="1:4" x14ac:dyDescent="0.25">
      <c r="A88" s="38"/>
      <c r="B88" s="38"/>
      <c r="C88" s="38"/>
      <c r="D88" s="39"/>
    </row>
    <row r="89" spans="1:4" ht="15.75" thickBot="1" x14ac:dyDescent="0.3">
      <c r="A89" s="38"/>
      <c r="B89" s="38"/>
      <c r="C89" s="38"/>
      <c r="D89" s="39"/>
    </row>
    <row r="90" spans="1:4" ht="24" customHeight="1" thickBot="1" x14ac:dyDescent="0.3">
      <c r="A90" s="122" t="s">
        <v>0</v>
      </c>
      <c r="B90" s="118" t="s">
        <v>205</v>
      </c>
      <c r="C90" s="118" t="s">
        <v>206</v>
      </c>
      <c r="D90" s="66" t="s">
        <v>155</v>
      </c>
    </row>
    <row r="91" spans="1:4" ht="63.75" customHeight="1" x14ac:dyDescent="0.25">
      <c r="A91" s="47" t="s">
        <v>146</v>
      </c>
      <c r="B91" s="16" t="s">
        <v>208</v>
      </c>
      <c r="C91" s="17" t="s">
        <v>119</v>
      </c>
      <c r="D91" s="53">
        <v>80000000</v>
      </c>
    </row>
    <row r="92" spans="1:4" ht="63.75" customHeight="1" x14ac:dyDescent="0.25">
      <c r="A92" s="34" t="s">
        <v>149</v>
      </c>
      <c r="B92" s="5" t="s">
        <v>208</v>
      </c>
      <c r="C92" s="4" t="s">
        <v>120</v>
      </c>
      <c r="D92" s="103">
        <v>14000000</v>
      </c>
    </row>
    <row r="93" spans="1:4" ht="63.75" customHeight="1" x14ac:dyDescent="0.25">
      <c r="A93" s="34" t="s">
        <v>147</v>
      </c>
      <c r="B93" s="5" t="s">
        <v>208</v>
      </c>
      <c r="C93" s="4" t="s">
        <v>121</v>
      </c>
      <c r="D93" s="103">
        <v>8000000</v>
      </c>
    </row>
    <row r="94" spans="1:4" ht="84" customHeight="1" x14ac:dyDescent="0.25">
      <c r="A94" s="34" t="s">
        <v>145</v>
      </c>
      <c r="B94" s="5" t="s">
        <v>208</v>
      </c>
      <c r="C94" s="4" t="s">
        <v>124</v>
      </c>
      <c r="D94" s="103">
        <v>25000000</v>
      </c>
    </row>
    <row r="95" spans="1:4" ht="63.75" customHeight="1" x14ac:dyDescent="0.25">
      <c r="A95" s="34" t="s">
        <v>150</v>
      </c>
      <c r="B95" s="5" t="s">
        <v>208</v>
      </c>
      <c r="C95" s="109" t="s">
        <v>130</v>
      </c>
      <c r="D95" s="111">
        <v>12000000</v>
      </c>
    </row>
    <row r="96" spans="1:4" ht="63.75" customHeight="1" x14ac:dyDescent="0.25">
      <c r="A96" s="34" t="s">
        <v>142</v>
      </c>
      <c r="B96" s="5" t="s">
        <v>208</v>
      </c>
      <c r="C96" s="109" t="s">
        <v>131</v>
      </c>
      <c r="D96" s="111">
        <v>40000000</v>
      </c>
    </row>
    <row r="97" spans="1:4" ht="63.75" customHeight="1" x14ac:dyDescent="0.25">
      <c r="A97" s="34" t="s">
        <v>209</v>
      </c>
      <c r="B97" s="5" t="s">
        <v>208</v>
      </c>
      <c r="C97" s="109" t="s">
        <v>123</v>
      </c>
      <c r="D97" s="111">
        <v>210000000</v>
      </c>
    </row>
    <row r="98" spans="1:4" ht="15.75" thickBot="1" x14ac:dyDescent="0.3">
      <c r="A98" s="112"/>
      <c r="B98" s="113"/>
      <c r="C98" s="113"/>
      <c r="D98" s="40">
        <f>SUM(D91:D97)</f>
        <v>389000000</v>
      </c>
    </row>
    <row r="99" spans="1:4" ht="20.25" customHeight="1" thickBot="1" x14ac:dyDescent="0.3">
      <c r="A99" s="221" t="s">
        <v>215</v>
      </c>
      <c r="B99" s="222"/>
      <c r="C99" s="223"/>
      <c r="D99" s="123">
        <f>D23+D27+D64+D73+D77+D81+D86+D98</f>
        <v>11612204762</v>
      </c>
    </row>
    <row r="101" spans="1:4" x14ac:dyDescent="0.25">
      <c r="D101" s="96"/>
    </row>
  </sheetData>
  <mergeCells count="14">
    <mergeCell ref="D60:D61"/>
    <mergeCell ref="A64:C64"/>
    <mergeCell ref="A27:C27"/>
    <mergeCell ref="A73:C73"/>
    <mergeCell ref="A99:C99"/>
    <mergeCell ref="A77:C77"/>
    <mergeCell ref="A81:C81"/>
    <mergeCell ref="A23:C23"/>
    <mergeCell ref="A60:A61"/>
    <mergeCell ref="B60:B61"/>
    <mergeCell ref="C60:C61"/>
    <mergeCell ref="A86:C86"/>
    <mergeCell ref="B67:B71"/>
    <mergeCell ref="C68:C70"/>
  </mergeCells>
  <pageMargins left="0.70866141732283472" right="0.70866141732283472" top="1.41" bottom="0.74803149606299213" header="0.7" footer="0.31496062992125984"/>
  <pageSetup orientation="portrait" r:id="rId1"/>
  <headerFooter>
    <oddHeader>&amp;L&amp;"-,Negrita"&amp;12DEPARTAMENTO DEL VALLE DEL CAUCA
SECRETARIA DE CONVIVENCIA Y SEGURIDAD CIUDADANA
EJECUCION A MAYO 15 DE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A76B-8A6E-48BA-BF8E-90014ED4BAD6}">
  <dimension ref="A1:E124"/>
  <sheetViews>
    <sheetView topLeftCell="A117" workbookViewId="0">
      <selection activeCell="B1" sqref="A1:D121"/>
    </sheetView>
  </sheetViews>
  <sheetFormatPr baseColWidth="10" defaultRowHeight="15" x14ac:dyDescent="0.25"/>
  <cols>
    <col min="1" max="1" width="16.28515625" customWidth="1"/>
    <col min="2" max="2" width="41.42578125" customWidth="1"/>
    <col min="3" max="3" width="14.85546875" customWidth="1"/>
    <col min="4" max="4" width="16.42578125" customWidth="1"/>
  </cols>
  <sheetData>
    <row r="1" spans="1:4" ht="27" customHeight="1" x14ac:dyDescent="0.25">
      <c r="A1" s="144" t="s">
        <v>0</v>
      </c>
      <c r="B1" s="144" t="s">
        <v>6</v>
      </c>
      <c r="C1" s="144" t="s">
        <v>7</v>
      </c>
      <c r="D1" s="144" t="s">
        <v>155</v>
      </c>
    </row>
    <row r="2" spans="1:4" ht="81.75" customHeight="1" x14ac:dyDescent="0.25">
      <c r="A2" s="149" t="s">
        <v>134</v>
      </c>
      <c r="B2" s="139" t="s">
        <v>207</v>
      </c>
      <c r="C2" s="140" t="s">
        <v>136</v>
      </c>
      <c r="D2" s="141">
        <v>906804159</v>
      </c>
    </row>
    <row r="3" spans="1:4" ht="78.75" x14ac:dyDescent="0.25">
      <c r="A3" s="22" t="s">
        <v>184</v>
      </c>
      <c r="B3" s="2" t="s">
        <v>74</v>
      </c>
      <c r="C3" s="22" t="s">
        <v>72</v>
      </c>
      <c r="D3" s="142">
        <v>25680000</v>
      </c>
    </row>
    <row r="4" spans="1:4" ht="78.75" x14ac:dyDescent="0.25">
      <c r="A4" s="22" t="s">
        <v>185</v>
      </c>
      <c r="B4" s="2" t="s">
        <v>74</v>
      </c>
      <c r="C4" s="22" t="s">
        <v>8</v>
      </c>
      <c r="D4" s="142">
        <v>25680000</v>
      </c>
    </row>
    <row r="5" spans="1:4" ht="67.5" x14ac:dyDescent="0.25">
      <c r="A5" s="22" t="s">
        <v>186</v>
      </c>
      <c r="B5" s="2" t="s">
        <v>80</v>
      </c>
      <c r="C5" s="22" t="s">
        <v>79</v>
      </c>
      <c r="D5" s="142">
        <v>25680000</v>
      </c>
    </row>
    <row r="6" spans="1:4" ht="78.75" x14ac:dyDescent="0.25">
      <c r="A6" s="22" t="s">
        <v>187</v>
      </c>
      <c r="B6" s="2" t="s">
        <v>77</v>
      </c>
      <c r="C6" s="22" t="s">
        <v>105</v>
      </c>
      <c r="D6" s="142">
        <v>25680000</v>
      </c>
    </row>
    <row r="7" spans="1:4" ht="78.75" x14ac:dyDescent="0.25">
      <c r="A7" s="22" t="s">
        <v>60</v>
      </c>
      <c r="B7" s="2" t="s">
        <v>61</v>
      </c>
      <c r="C7" s="22" t="s">
        <v>10</v>
      </c>
      <c r="D7" s="142">
        <v>14820000</v>
      </c>
    </row>
    <row r="8" spans="1:4" ht="56.25" x14ac:dyDescent="0.25">
      <c r="A8" s="22" t="s">
        <v>62</v>
      </c>
      <c r="B8" s="2" t="s">
        <v>63</v>
      </c>
      <c r="C8" s="22" t="s">
        <v>9</v>
      </c>
      <c r="D8" s="142">
        <v>33000000</v>
      </c>
    </row>
    <row r="9" spans="1:4" ht="56.25" x14ac:dyDescent="0.25">
      <c r="A9" s="22" t="s">
        <v>188</v>
      </c>
      <c r="B9" s="2" t="s">
        <v>65</v>
      </c>
      <c r="C9" s="22" t="s">
        <v>12</v>
      </c>
      <c r="D9" s="142">
        <v>11700000</v>
      </c>
    </row>
    <row r="10" spans="1:4" ht="78.75" x14ac:dyDescent="0.25">
      <c r="A10" s="22" t="s">
        <v>189</v>
      </c>
      <c r="B10" s="2" t="s">
        <v>67</v>
      </c>
      <c r="C10" s="22" t="s">
        <v>66</v>
      </c>
      <c r="D10" s="142">
        <v>31200000</v>
      </c>
    </row>
    <row r="11" spans="1:4" ht="56.25" x14ac:dyDescent="0.25">
      <c r="A11" s="22" t="s">
        <v>190</v>
      </c>
      <c r="B11" s="2" t="s">
        <v>70</v>
      </c>
      <c r="C11" s="22" t="s">
        <v>71</v>
      </c>
      <c r="D11" s="142">
        <v>14820000</v>
      </c>
    </row>
    <row r="12" spans="1:4" ht="78.75" x14ac:dyDescent="0.25">
      <c r="A12" s="22" t="s">
        <v>191</v>
      </c>
      <c r="B12" s="2" t="s">
        <v>110</v>
      </c>
      <c r="C12" s="22" t="s">
        <v>111</v>
      </c>
      <c r="D12" s="142">
        <v>30000000</v>
      </c>
    </row>
    <row r="13" spans="1:4" ht="78.75" x14ac:dyDescent="0.25">
      <c r="A13" s="22" t="s">
        <v>192</v>
      </c>
      <c r="B13" s="2" t="s">
        <v>118</v>
      </c>
      <c r="C13" s="22" t="s">
        <v>117</v>
      </c>
      <c r="D13" s="142">
        <v>14820000</v>
      </c>
    </row>
    <row r="14" spans="1:4" ht="78.75" x14ac:dyDescent="0.25">
      <c r="A14" s="149" t="s">
        <v>89</v>
      </c>
      <c r="B14" s="139" t="s">
        <v>90</v>
      </c>
      <c r="C14" s="140" t="s">
        <v>14</v>
      </c>
      <c r="D14" s="141">
        <v>25680000</v>
      </c>
    </row>
    <row r="15" spans="1:4" ht="67.5" x14ac:dyDescent="0.25">
      <c r="A15" s="149" t="s">
        <v>103</v>
      </c>
      <c r="B15" s="139" t="s">
        <v>104</v>
      </c>
      <c r="C15" s="140" t="s">
        <v>18</v>
      </c>
      <c r="D15" s="141">
        <v>11700000</v>
      </c>
    </row>
    <row r="16" spans="1:4" ht="78.75" x14ac:dyDescent="0.25">
      <c r="A16" s="149" t="s">
        <v>108</v>
      </c>
      <c r="B16" s="139" t="s">
        <v>107</v>
      </c>
      <c r="C16" s="140" t="s">
        <v>16</v>
      </c>
      <c r="D16" s="141">
        <v>25680000</v>
      </c>
    </row>
    <row r="17" spans="1:4" ht="78.75" x14ac:dyDescent="0.25">
      <c r="A17" s="149" t="s">
        <v>109</v>
      </c>
      <c r="B17" s="139" t="s">
        <v>106</v>
      </c>
      <c r="C17" s="140" t="s">
        <v>15</v>
      </c>
      <c r="D17" s="141">
        <v>25680000</v>
      </c>
    </row>
    <row r="18" spans="1:4" ht="72" customHeight="1" x14ac:dyDescent="0.25">
      <c r="A18" s="3" t="s">
        <v>194</v>
      </c>
      <c r="B18" s="5" t="s">
        <v>167</v>
      </c>
      <c r="C18" s="4" t="s">
        <v>168</v>
      </c>
      <c r="D18" s="141">
        <v>67500000</v>
      </c>
    </row>
    <row r="19" spans="1:4" ht="101.25" x14ac:dyDescent="0.25">
      <c r="A19" s="3" t="s">
        <v>193</v>
      </c>
      <c r="B19" s="5" t="s">
        <v>164</v>
      </c>
      <c r="C19" s="4" t="s">
        <v>165</v>
      </c>
      <c r="D19" s="141">
        <v>49734000</v>
      </c>
    </row>
    <row r="20" spans="1:4" ht="33.75" x14ac:dyDescent="0.25">
      <c r="A20" s="4" t="s">
        <v>172</v>
      </c>
      <c r="B20" s="5" t="s">
        <v>170</v>
      </c>
      <c r="C20" s="22" t="s">
        <v>171</v>
      </c>
      <c r="D20" s="141">
        <v>1700000</v>
      </c>
    </row>
    <row r="21" spans="1:4" ht="90" x14ac:dyDescent="0.25">
      <c r="A21" s="149" t="s">
        <v>177</v>
      </c>
      <c r="B21" s="2" t="s">
        <v>178</v>
      </c>
      <c r="C21" s="140" t="s">
        <v>179</v>
      </c>
      <c r="D21" s="141">
        <v>9472400</v>
      </c>
    </row>
    <row r="22" spans="1:4" ht="69.75" customHeight="1" x14ac:dyDescent="0.25">
      <c r="A22" s="156" t="s">
        <v>216</v>
      </c>
      <c r="B22" s="15" t="s">
        <v>217</v>
      </c>
      <c r="C22" s="156" t="s">
        <v>218</v>
      </c>
      <c r="D22" s="141">
        <v>352198350</v>
      </c>
    </row>
    <row r="23" spans="1:4" ht="126.75" customHeight="1" x14ac:dyDescent="0.25">
      <c r="A23" s="156" t="s">
        <v>281</v>
      </c>
      <c r="B23" s="157" t="s">
        <v>282</v>
      </c>
      <c r="C23" s="156" t="s">
        <v>136</v>
      </c>
      <c r="D23" s="141">
        <v>181360831</v>
      </c>
    </row>
    <row r="24" spans="1:4" ht="26.25" customHeight="1" x14ac:dyDescent="0.25">
      <c r="A24" s="226" t="s">
        <v>153</v>
      </c>
      <c r="B24" s="227"/>
      <c r="C24" s="228"/>
      <c r="D24" s="143">
        <f>SUM(D2:D23)</f>
        <v>1910589740</v>
      </c>
    </row>
    <row r="25" spans="1:4" x14ac:dyDescent="0.25">
      <c r="A25" s="38"/>
      <c r="B25" s="38"/>
      <c r="C25" s="38"/>
      <c r="D25" s="39"/>
    </row>
    <row r="26" spans="1:4" x14ac:dyDescent="0.25">
      <c r="A26" s="38"/>
      <c r="B26" s="38"/>
      <c r="C26" s="38"/>
      <c r="D26" s="39"/>
    </row>
    <row r="27" spans="1:4" x14ac:dyDescent="0.25">
      <c r="A27" s="38"/>
      <c r="B27" s="38"/>
      <c r="C27" s="38"/>
      <c r="D27" s="39"/>
    </row>
    <row r="28" spans="1:4" x14ac:dyDescent="0.25">
      <c r="A28" s="38"/>
      <c r="B28" s="38"/>
      <c r="C28" s="38"/>
      <c r="D28" s="39"/>
    </row>
    <row r="29" spans="1:4" x14ac:dyDescent="0.25">
      <c r="A29" s="38"/>
      <c r="B29" s="38"/>
      <c r="C29" s="38"/>
      <c r="D29" s="39"/>
    </row>
    <row r="30" spans="1:4" x14ac:dyDescent="0.25">
      <c r="A30" s="38"/>
      <c r="B30" s="38"/>
      <c r="C30" s="38"/>
      <c r="D30" s="39"/>
    </row>
    <row r="31" spans="1:4" x14ac:dyDescent="0.25">
      <c r="A31" s="38"/>
      <c r="B31" s="38"/>
      <c r="C31" s="38"/>
      <c r="D31" s="39"/>
    </row>
    <row r="32" spans="1:4" x14ac:dyDescent="0.25">
      <c r="A32" s="38"/>
      <c r="B32" s="38"/>
      <c r="C32" s="38"/>
      <c r="D32" s="39"/>
    </row>
    <row r="33" spans="1:4" ht="30.75" customHeight="1" x14ac:dyDescent="0.25">
      <c r="A33" s="144" t="s">
        <v>0</v>
      </c>
      <c r="B33" s="144" t="s">
        <v>6</v>
      </c>
      <c r="C33" s="144" t="s">
        <v>7</v>
      </c>
      <c r="D33" s="144" t="s">
        <v>155</v>
      </c>
    </row>
    <row r="34" spans="1:4" ht="51.75" customHeight="1" x14ac:dyDescent="0.25">
      <c r="A34" s="149" t="s">
        <v>182</v>
      </c>
      <c r="B34" s="145" t="s">
        <v>183</v>
      </c>
      <c r="C34" s="140" t="s">
        <v>180</v>
      </c>
      <c r="D34" s="150">
        <v>270000000</v>
      </c>
    </row>
    <row r="35" spans="1:4" ht="51" customHeight="1" x14ac:dyDescent="0.25">
      <c r="A35" s="156" t="s">
        <v>236</v>
      </c>
      <c r="B35" s="15" t="s">
        <v>237</v>
      </c>
      <c r="C35" s="156" t="s">
        <v>238</v>
      </c>
      <c r="D35" s="150">
        <v>126854000</v>
      </c>
    </row>
    <row r="36" spans="1:4" ht="22.5" customHeight="1" x14ac:dyDescent="0.25">
      <c r="A36" s="212" t="s">
        <v>181</v>
      </c>
      <c r="B36" s="212"/>
      <c r="C36" s="212"/>
      <c r="D36" s="143">
        <f>SUM(D34:D35)</f>
        <v>396854000</v>
      </c>
    </row>
    <row r="37" spans="1:4" x14ac:dyDescent="0.25">
      <c r="A37" s="38"/>
      <c r="B37" s="38"/>
      <c r="C37" s="38"/>
      <c r="D37" s="39"/>
    </row>
    <row r="38" spans="1:4" ht="29.25" customHeight="1" x14ac:dyDescent="0.25">
      <c r="A38" s="144" t="s">
        <v>0</v>
      </c>
      <c r="B38" s="144" t="s">
        <v>6</v>
      </c>
      <c r="C38" s="144" t="s">
        <v>7</v>
      </c>
      <c r="D38" s="144" t="s">
        <v>155</v>
      </c>
    </row>
    <row r="39" spans="1:4" ht="89.25" customHeight="1" x14ac:dyDescent="0.25">
      <c r="A39" s="149" t="s">
        <v>22</v>
      </c>
      <c r="B39" s="139" t="s">
        <v>38</v>
      </c>
      <c r="C39" s="140" t="s">
        <v>13</v>
      </c>
      <c r="D39" s="147">
        <v>25680000</v>
      </c>
    </row>
    <row r="40" spans="1:4" ht="86.25" customHeight="1" x14ac:dyDescent="0.25">
      <c r="A40" s="3" t="s">
        <v>240</v>
      </c>
      <c r="B40" s="5" t="s">
        <v>50</v>
      </c>
      <c r="C40" s="4" t="s">
        <v>49</v>
      </c>
      <c r="D40" s="150">
        <v>14820000</v>
      </c>
    </row>
    <row r="41" spans="1:4" ht="146.25" customHeight="1" x14ac:dyDescent="0.25">
      <c r="A41" s="3" t="s">
        <v>241</v>
      </c>
      <c r="B41" s="5" t="s">
        <v>242</v>
      </c>
      <c r="C41" s="4" t="s">
        <v>11</v>
      </c>
      <c r="D41" s="150">
        <v>39000000</v>
      </c>
    </row>
    <row r="42" spans="1:4" ht="95.25" customHeight="1" x14ac:dyDescent="0.25">
      <c r="A42" s="3" t="s">
        <v>263</v>
      </c>
      <c r="B42" s="5" t="s">
        <v>47</v>
      </c>
      <c r="C42" s="4" t="s">
        <v>2</v>
      </c>
      <c r="D42" s="150">
        <v>16680000</v>
      </c>
    </row>
    <row r="43" spans="1:4" ht="123.75" customHeight="1" x14ac:dyDescent="0.25">
      <c r="A43" s="149" t="s">
        <v>37</v>
      </c>
      <c r="B43" s="139" t="s">
        <v>243</v>
      </c>
      <c r="C43" s="140" t="s">
        <v>35</v>
      </c>
      <c r="D43" s="147">
        <v>25680000</v>
      </c>
    </row>
    <row r="44" spans="1:4" ht="99.75" customHeight="1" x14ac:dyDescent="0.25">
      <c r="A44" s="3" t="s">
        <v>239</v>
      </c>
      <c r="B44" s="5" t="s">
        <v>53</v>
      </c>
      <c r="C44" s="4" t="s">
        <v>52</v>
      </c>
      <c r="D44" s="150">
        <v>14820000</v>
      </c>
    </row>
    <row r="45" spans="1:4" ht="101.25" customHeight="1" x14ac:dyDescent="0.25">
      <c r="A45" s="149" t="s">
        <v>42</v>
      </c>
      <c r="B45" s="139" t="s">
        <v>43</v>
      </c>
      <c r="C45" s="140" t="s">
        <v>44</v>
      </c>
      <c r="D45" s="147">
        <v>25680000</v>
      </c>
    </row>
    <row r="46" spans="1:4" ht="101.25" customHeight="1" x14ac:dyDescent="0.25">
      <c r="A46" s="3" t="s">
        <v>244</v>
      </c>
      <c r="B46" s="139" t="s">
        <v>45</v>
      </c>
      <c r="C46" s="4" t="s">
        <v>5</v>
      </c>
      <c r="D46" s="147">
        <v>25680000</v>
      </c>
    </row>
    <row r="47" spans="1:4" ht="108.75" customHeight="1" x14ac:dyDescent="0.25">
      <c r="A47" s="3" t="s">
        <v>245</v>
      </c>
      <c r="B47" s="5" t="s">
        <v>55</v>
      </c>
      <c r="C47" s="4" t="s">
        <v>54</v>
      </c>
      <c r="D47" s="150">
        <v>25680000</v>
      </c>
    </row>
    <row r="48" spans="1:4" ht="104.25" customHeight="1" x14ac:dyDescent="0.25">
      <c r="A48" s="3" t="s">
        <v>264</v>
      </c>
      <c r="B48" s="5" t="s">
        <v>59</v>
      </c>
      <c r="C48" s="4" t="s">
        <v>57</v>
      </c>
      <c r="D48" s="148">
        <v>14820000</v>
      </c>
    </row>
    <row r="49" spans="1:4" ht="94.5" customHeight="1" x14ac:dyDescent="0.25">
      <c r="A49" s="3" t="s">
        <v>249</v>
      </c>
      <c r="B49" s="5" t="s">
        <v>143</v>
      </c>
      <c r="C49" s="4" t="s">
        <v>144</v>
      </c>
      <c r="D49" s="150">
        <v>25680000</v>
      </c>
    </row>
    <row r="50" spans="1:4" ht="103.5" customHeight="1" x14ac:dyDescent="0.25">
      <c r="A50" s="3" t="s">
        <v>246</v>
      </c>
      <c r="B50" s="5" t="s">
        <v>39</v>
      </c>
      <c r="C50" s="4" t="s">
        <v>17</v>
      </c>
      <c r="D50" s="150">
        <v>25680000</v>
      </c>
    </row>
    <row r="51" spans="1:4" ht="105" customHeight="1" x14ac:dyDescent="0.25">
      <c r="A51" s="3" t="s">
        <v>247</v>
      </c>
      <c r="B51" s="5" t="s">
        <v>39</v>
      </c>
      <c r="C51" s="4" t="s">
        <v>4</v>
      </c>
      <c r="D51" s="150">
        <v>25680000</v>
      </c>
    </row>
    <row r="52" spans="1:4" ht="117.75" customHeight="1" x14ac:dyDescent="0.25">
      <c r="A52" s="3" t="s">
        <v>248</v>
      </c>
      <c r="B52" s="5" t="s">
        <v>21</v>
      </c>
      <c r="C52" s="4" t="s">
        <v>3</v>
      </c>
      <c r="D52" s="150">
        <v>39000000</v>
      </c>
    </row>
    <row r="53" spans="1:4" ht="114" customHeight="1" x14ac:dyDescent="0.25">
      <c r="A53" s="3" t="s">
        <v>250</v>
      </c>
      <c r="B53" s="5" t="s">
        <v>40</v>
      </c>
      <c r="C53" s="4" t="s">
        <v>1</v>
      </c>
      <c r="D53" s="150">
        <v>30000000</v>
      </c>
    </row>
    <row r="54" spans="1:4" ht="93" customHeight="1" x14ac:dyDescent="0.25">
      <c r="A54" s="3" t="s">
        <v>251</v>
      </c>
      <c r="B54" s="5" t="s">
        <v>25</v>
      </c>
      <c r="C54" s="4" t="s">
        <v>26</v>
      </c>
      <c r="D54" s="150">
        <v>34800000</v>
      </c>
    </row>
    <row r="55" spans="1:4" ht="90.75" customHeight="1" x14ac:dyDescent="0.25">
      <c r="A55" s="3" t="s">
        <v>252</v>
      </c>
      <c r="B55" s="5" t="s">
        <v>32</v>
      </c>
      <c r="C55" s="4" t="s">
        <v>31</v>
      </c>
      <c r="D55" s="150">
        <v>48000000</v>
      </c>
    </row>
    <row r="56" spans="1:4" ht="87" customHeight="1" x14ac:dyDescent="0.25">
      <c r="A56" s="3" t="s">
        <v>253</v>
      </c>
      <c r="B56" s="5" t="s">
        <v>36</v>
      </c>
      <c r="C56" s="4" t="s">
        <v>33</v>
      </c>
      <c r="D56" s="150">
        <v>25680000</v>
      </c>
    </row>
    <row r="57" spans="1:4" ht="87" customHeight="1" x14ac:dyDescent="0.25">
      <c r="A57" s="3" t="s">
        <v>254</v>
      </c>
      <c r="B57" s="5" t="s">
        <v>96</v>
      </c>
      <c r="C57" s="4" t="s">
        <v>95</v>
      </c>
      <c r="D57" s="148">
        <v>25680000</v>
      </c>
    </row>
    <row r="58" spans="1:4" ht="87" customHeight="1" x14ac:dyDescent="0.25">
      <c r="A58" s="22" t="s">
        <v>255</v>
      </c>
      <c r="B58" s="2" t="s">
        <v>114</v>
      </c>
      <c r="C58" s="22" t="s">
        <v>115</v>
      </c>
      <c r="D58" s="150">
        <v>25680000</v>
      </c>
    </row>
    <row r="59" spans="1:4" ht="104.25" customHeight="1" x14ac:dyDescent="0.25">
      <c r="A59" s="3" t="s">
        <v>195</v>
      </c>
      <c r="B59" s="5" t="s">
        <v>82</v>
      </c>
      <c r="C59" s="4" t="s">
        <v>81</v>
      </c>
      <c r="D59" s="150">
        <v>25680000</v>
      </c>
    </row>
    <row r="60" spans="1:4" ht="105" customHeight="1" x14ac:dyDescent="0.25">
      <c r="A60" s="3" t="s">
        <v>256</v>
      </c>
      <c r="B60" s="5" t="s">
        <v>82</v>
      </c>
      <c r="C60" s="4" t="s">
        <v>98</v>
      </c>
      <c r="D60" s="150">
        <v>25680000</v>
      </c>
    </row>
    <row r="61" spans="1:4" ht="102.75" customHeight="1" x14ac:dyDescent="0.25">
      <c r="A61" s="3" t="s">
        <v>257</v>
      </c>
      <c r="B61" s="5" t="s">
        <v>88</v>
      </c>
      <c r="C61" s="4" t="s">
        <v>87</v>
      </c>
      <c r="D61" s="150">
        <v>34800000</v>
      </c>
    </row>
    <row r="62" spans="1:4" ht="98.25" customHeight="1" x14ac:dyDescent="0.25">
      <c r="A62" s="3" t="s">
        <v>258</v>
      </c>
      <c r="B62" s="5" t="s">
        <v>82</v>
      </c>
      <c r="C62" s="4" t="s">
        <v>99</v>
      </c>
      <c r="D62" s="148">
        <v>25680000</v>
      </c>
    </row>
    <row r="63" spans="1:4" ht="123.75" customHeight="1" x14ac:dyDescent="0.25">
      <c r="A63" s="3" t="s">
        <v>259</v>
      </c>
      <c r="B63" s="5" t="s">
        <v>93</v>
      </c>
      <c r="C63" s="4" t="s">
        <v>56</v>
      </c>
      <c r="D63" s="148">
        <v>42000000</v>
      </c>
    </row>
    <row r="64" spans="1:4" ht="105" customHeight="1" x14ac:dyDescent="0.25">
      <c r="A64" s="3" t="s">
        <v>265</v>
      </c>
      <c r="B64" s="5" t="s">
        <v>102</v>
      </c>
      <c r="C64" s="4" t="s">
        <v>101</v>
      </c>
      <c r="D64" s="150">
        <v>25680000</v>
      </c>
    </row>
    <row r="65" spans="1:5" ht="115.5" customHeight="1" x14ac:dyDescent="0.25">
      <c r="A65" s="213" t="s">
        <v>260</v>
      </c>
      <c r="B65" s="205" t="s">
        <v>137</v>
      </c>
      <c r="C65" s="199" t="s">
        <v>138</v>
      </c>
      <c r="D65" s="210">
        <v>1200000000</v>
      </c>
    </row>
    <row r="66" spans="1:5" ht="15" hidden="1" customHeight="1" x14ac:dyDescent="0.25">
      <c r="A66" s="213"/>
      <c r="B66" s="205"/>
      <c r="C66" s="199"/>
      <c r="D66" s="210"/>
    </row>
    <row r="67" spans="1:5" ht="123.75" customHeight="1" x14ac:dyDescent="0.25">
      <c r="A67" s="131" t="s">
        <v>261</v>
      </c>
      <c r="B67" s="15" t="s">
        <v>162</v>
      </c>
      <c r="C67" s="86" t="s">
        <v>163</v>
      </c>
      <c r="D67" s="150">
        <v>75140000</v>
      </c>
    </row>
    <row r="68" spans="1:5" ht="106.5" customHeight="1" x14ac:dyDescent="0.25">
      <c r="A68" s="3" t="s">
        <v>262</v>
      </c>
      <c r="B68" s="5" t="s">
        <v>82</v>
      </c>
      <c r="C68" s="4" t="s">
        <v>81</v>
      </c>
      <c r="D68" s="150">
        <v>4320000</v>
      </c>
    </row>
    <row r="69" spans="1:5" ht="85.5" customHeight="1" x14ac:dyDescent="0.25">
      <c r="A69" s="3" t="s">
        <v>279</v>
      </c>
      <c r="B69" s="5" t="s">
        <v>278</v>
      </c>
      <c r="C69" s="4" t="s">
        <v>284</v>
      </c>
      <c r="D69" s="150">
        <v>73080000</v>
      </c>
    </row>
    <row r="70" spans="1:5" ht="150.75" customHeight="1" x14ac:dyDescent="0.25">
      <c r="A70" s="3" t="s">
        <v>285</v>
      </c>
      <c r="B70" s="5" t="s">
        <v>286</v>
      </c>
      <c r="C70" s="4" t="s">
        <v>287</v>
      </c>
      <c r="D70" s="161">
        <v>885800000</v>
      </c>
    </row>
    <row r="71" spans="1:5" ht="33" customHeight="1" x14ac:dyDescent="0.25">
      <c r="A71" s="212" t="s">
        <v>154</v>
      </c>
      <c r="B71" s="212"/>
      <c r="C71" s="212"/>
      <c r="D71" s="143">
        <f>SUM(D39:D70)</f>
        <v>2952280000</v>
      </c>
      <c r="E71" s="96"/>
    </row>
    <row r="72" spans="1:5" ht="15.75" customHeight="1" x14ac:dyDescent="0.25">
      <c r="A72" s="38"/>
      <c r="B72" s="38"/>
      <c r="C72" s="38"/>
      <c r="D72" s="39"/>
      <c r="E72" s="96"/>
    </row>
    <row r="73" spans="1:5" ht="15.75" customHeight="1" x14ac:dyDescent="0.25">
      <c r="A73" s="38"/>
      <c r="B73" s="38"/>
      <c r="C73" s="38"/>
      <c r="D73" s="39"/>
      <c r="E73" s="96"/>
    </row>
    <row r="74" spans="1:5" ht="15.75" customHeight="1" x14ac:dyDescent="0.25">
      <c r="A74" s="38"/>
      <c r="B74" s="38"/>
      <c r="C74" s="38"/>
      <c r="D74" s="39"/>
      <c r="E74" s="96"/>
    </row>
    <row r="75" spans="1:5" ht="15.75" customHeight="1" x14ac:dyDescent="0.25">
      <c r="A75" s="38"/>
      <c r="B75" s="38"/>
      <c r="C75" s="38"/>
      <c r="D75" s="39"/>
      <c r="E75" s="96"/>
    </row>
    <row r="76" spans="1:5" ht="15.75" customHeight="1" x14ac:dyDescent="0.25">
      <c r="A76" s="38"/>
      <c r="B76" s="38"/>
      <c r="C76" s="38"/>
      <c r="D76" s="39"/>
      <c r="E76" s="96"/>
    </row>
    <row r="77" spans="1:5" ht="15.75" customHeight="1" x14ac:dyDescent="0.25">
      <c r="A77" s="38"/>
      <c r="B77" s="38"/>
      <c r="C77" s="38"/>
      <c r="D77" s="39"/>
      <c r="E77" s="96"/>
    </row>
    <row r="78" spans="1:5" ht="15.75" customHeight="1" x14ac:dyDescent="0.25">
      <c r="A78" s="38"/>
      <c r="B78" s="38"/>
      <c r="C78" s="38"/>
      <c r="D78" s="39"/>
      <c r="E78" s="96"/>
    </row>
    <row r="79" spans="1:5" ht="15.75" customHeight="1" x14ac:dyDescent="0.25">
      <c r="A79" s="38"/>
      <c r="B79" s="38"/>
      <c r="C79" s="38"/>
      <c r="D79" s="39"/>
      <c r="E79" s="96"/>
    </row>
    <row r="80" spans="1:5" ht="27" customHeight="1" x14ac:dyDescent="0.25">
      <c r="A80" s="144" t="s">
        <v>0</v>
      </c>
      <c r="B80" s="144" t="s">
        <v>6</v>
      </c>
      <c r="C80" s="144" t="s">
        <v>7</v>
      </c>
      <c r="D80" s="144" t="s">
        <v>155</v>
      </c>
    </row>
    <row r="81" spans="1:4" ht="153.75" customHeight="1" x14ac:dyDescent="0.25">
      <c r="A81" s="149" t="s">
        <v>139</v>
      </c>
      <c r="B81" s="139" t="s">
        <v>140</v>
      </c>
      <c r="C81" s="140" t="s">
        <v>141</v>
      </c>
      <c r="D81" s="150">
        <v>205000000</v>
      </c>
    </row>
    <row r="82" spans="1:4" ht="33" customHeight="1" x14ac:dyDescent="0.25">
      <c r="A82" s="131" t="s">
        <v>219</v>
      </c>
      <c r="B82" s="224" t="s">
        <v>220</v>
      </c>
      <c r="C82" s="86" t="s">
        <v>221</v>
      </c>
      <c r="D82" s="158">
        <v>230114045</v>
      </c>
    </row>
    <row r="83" spans="1:4" ht="33" customHeight="1" x14ac:dyDescent="0.25">
      <c r="A83" s="131" t="s">
        <v>224</v>
      </c>
      <c r="B83" s="224"/>
      <c r="C83" s="225" t="s">
        <v>222</v>
      </c>
      <c r="D83" s="158">
        <v>116977783</v>
      </c>
    </row>
    <row r="84" spans="1:4" ht="33" customHeight="1" x14ac:dyDescent="0.25">
      <c r="A84" s="131" t="s">
        <v>225</v>
      </c>
      <c r="B84" s="224"/>
      <c r="C84" s="225"/>
      <c r="D84" s="158">
        <v>233400028</v>
      </c>
    </row>
    <row r="85" spans="1:4" ht="33" customHeight="1" x14ac:dyDescent="0.25">
      <c r="A85" s="131" t="s">
        <v>226</v>
      </c>
      <c r="B85" s="224"/>
      <c r="C85" s="225"/>
      <c r="D85" s="158">
        <v>178619718</v>
      </c>
    </row>
    <row r="86" spans="1:4" ht="33" customHeight="1" x14ac:dyDescent="0.25">
      <c r="A86" s="131" t="s">
        <v>266</v>
      </c>
      <c r="B86" s="224"/>
      <c r="C86" s="86" t="s">
        <v>223</v>
      </c>
      <c r="D86" s="158">
        <v>167085927</v>
      </c>
    </row>
    <row r="87" spans="1:4" ht="157.5" x14ac:dyDescent="0.25">
      <c r="A87" s="149" t="s">
        <v>267</v>
      </c>
      <c r="B87" s="139" t="s">
        <v>268</v>
      </c>
      <c r="C87" s="140" t="s">
        <v>230</v>
      </c>
      <c r="D87" s="150">
        <v>354112823</v>
      </c>
    </row>
    <row r="88" spans="1:4" ht="23.25" customHeight="1" x14ac:dyDescent="0.25">
      <c r="A88" s="212" t="s">
        <v>157</v>
      </c>
      <c r="B88" s="212"/>
      <c r="C88" s="212"/>
      <c r="D88" s="143">
        <f>SUM(D81:D87)</f>
        <v>1485310324</v>
      </c>
    </row>
    <row r="97" spans="1:4" ht="18.75" customHeight="1" x14ac:dyDescent="0.25">
      <c r="A97" s="144" t="s">
        <v>0</v>
      </c>
      <c r="B97" s="144" t="s">
        <v>6</v>
      </c>
      <c r="C97" s="144" t="s">
        <v>7</v>
      </c>
      <c r="D97" s="144" t="s">
        <v>155</v>
      </c>
    </row>
    <row r="98" spans="1:4" ht="101.25" customHeight="1" x14ac:dyDescent="0.25">
      <c r="A98" s="131" t="s">
        <v>269</v>
      </c>
      <c r="B98" s="151" t="s">
        <v>203</v>
      </c>
      <c r="C98" s="86" t="s">
        <v>204</v>
      </c>
      <c r="D98" s="150">
        <v>1079967599</v>
      </c>
    </row>
    <row r="99" spans="1:4" ht="56.25" customHeight="1" x14ac:dyDescent="0.25">
      <c r="A99" s="131" t="s">
        <v>272</v>
      </c>
      <c r="B99" s="151" t="s">
        <v>273</v>
      </c>
      <c r="C99" s="86" t="s">
        <v>274</v>
      </c>
      <c r="D99" s="150">
        <v>99854000</v>
      </c>
    </row>
    <row r="100" spans="1:4" ht="104.25" customHeight="1" x14ac:dyDescent="0.25">
      <c r="A100" s="131" t="s">
        <v>270</v>
      </c>
      <c r="B100" s="151" t="s">
        <v>271</v>
      </c>
      <c r="C100" s="86" t="s">
        <v>283</v>
      </c>
      <c r="D100" s="150">
        <v>828000000</v>
      </c>
    </row>
    <row r="101" spans="1:4" ht="19.5" customHeight="1" x14ac:dyDescent="0.25">
      <c r="A101" s="212" t="s">
        <v>173</v>
      </c>
      <c r="B101" s="212"/>
      <c r="C101" s="212"/>
      <c r="D101" s="143">
        <f>SUM(D98:D100)</f>
        <v>2007821599</v>
      </c>
    </row>
    <row r="103" spans="1:4" x14ac:dyDescent="0.25">
      <c r="A103" s="144" t="s">
        <v>0</v>
      </c>
      <c r="B103" s="144" t="s">
        <v>6</v>
      </c>
      <c r="C103" s="144" t="s">
        <v>7</v>
      </c>
      <c r="D103" s="144" t="s">
        <v>155</v>
      </c>
    </row>
    <row r="104" spans="1:4" ht="73.5" customHeight="1" x14ac:dyDescent="0.25">
      <c r="A104" s="149" t="s">
        <v>199</v>
      </c>
      <c r="B104" s="139" t="s">
        <v>200</v>
      </c>
      <c r="C104" s="140" t="s">
        <v>201</v>
      </c>
      <c r="D104" s="150">
        <v>1969182250</v>
      </c>
    </row>
    <row r="105" spans="1:4" x14ac:dyDescent="0.25">
      <c r="A105" s="212" t="s">
        <v>197</v>
      </c>
      <c r="B105" s="212"/>
      <c r="C105" s="212"/>
      <c r="D105" s="143">
        <f>SUM(D104)</f>
        <v>1969182250</v>
      </c>
    </row>
    <row r="106" spans="1:4" x14ac:dyDescent="0.25">
      <c r="A106" s="159"/>
      <c r="B106" s="159"/>
      <c r="C106" s="159"/>
      <c r="D106" s="160"/>
    </row>
    <row r="107" spans="1:4" ht="23.25" customHeight="1" x14ac:dyDescent="0.25">
      <c r="A107" s="144" t="s">
        <v>0</v>
      </c>
      <c r="B107" s="144" t="s">
        <v>6</v>
      </c>
      <c r="C107" s="144" t="s">
        <v>7</v>
      </c>
      <c r="D107" s="144" t="s">
        <v>155</v>
      </c>
    </row>
    <row r="108" spans="1:4" ht="76.5" customHeight="1" x14ac:dyDescent="0.25">
      <c r="A108" s="149" t="s">
        <v>275</v>
      </c>
      <c r="B108" s="139" t="s">
        <v>174</v>
      </c>
      <c r="C108" s="140" t="s">
        <v>175</v>
      </c>
      <c r="D108" s="150">
        <v>1736290000</v>
      </c>
    </row>
    <row r="109" spans="1:4" ht="63" customHeight="1" x14ac:dyDescent="0.25">
      <c r="A109" s="149" t="s">
        <v>276</v>
      </c>
      <c r="B109" s="139" t="s">
        <v>280</v>
      </c>
      <c r="C109" s="140" t="s">
        <v>233</v>
      </c>
      <c r="D109" s="150">
        <v>962122700</v>
      </c>
    </row>
    <row r="110" spans="1:4" ht="21.75" customHeight="1" x14ac:dyDescent="0.25">
      <c r="A110" s="212" t="s">
        <v>176</v>
      </c>
      <c r="B110" s="212"/>
      <c r="C110" s="212"/>
      <c r="D110" s="143">
        <f>SUM(D108:D109)</f>
        <v>2698412700</v>
      </c>
    </row>
    <row r="111" spans="1:4" x14ac:dyDescent="0.25">
      <c r="A111" s="38"/>
      <c r="B111" s="38"/>
      <c r="C111" s="38"/>
      <c r="D111" s="39"/>
    </row>
    <row r="112" spans="1:4" ht="26.25" customHeight="1" x14ac:dyDescent="0.25">
      <c r="A112" s="153" t="s">
        <v>0</v>
      </c>
      <c r="B112" s="153" t="s">
        <v>205</v>
      </c>
      <c r="C112" s="153" t="s">
        <v>206</v>
      </c>
      <c r="D112" s="144" t="s">
        <v>155</v>
      </c>
    </row>
    <row r="113" spans="1:4" ht="51.75" customHeight="1" x14ac:dyDescent="0.25">
      <c r="A113" s="3" t="s">
        <v>146</v>
      </c>
      <c r="B113" s="5" t="s">
        <v>208</v>
      </c>
      <c r="C113" s="4" t="s">
        <v>119</v>
      </c>
      <c r="D113" s="150">
        <v>80000000</v>
      </c>
    </row>
    <row r="114" spans="1:4" ht="57.75" customHeight="1" x14ac:dyDescent="0.25">
      <c r="A114" s="3" t="s">
        <v>149</v>
      </c>
      <c r="B114" s="5" t="s">
        <v>208</v>
      </c>
      <c r="C114" s="4" t="s">
        <v>120</v>
      </c>
      <c r="D114" s="150">
        <v>14000000</v>
      </c>
    </row>
    <row r="115" spans="1:4" ht="51.75" customHeight="1" x14ac:dyDescent="0.25">
      <c r="A115" s="3" t="s">
        <v>147</v>
      </c>
      <c r="B115" s="5" t="s">
        <v>208</v>
      </c>
      <c r="C115" s="4" t="s">
        <v>121</v>
      </c>
      <c r="D115" s="150">
        <v>8000000</v>
      </c>
    </row>
    <row r="116" spans="1:4" ht="84" customHeight="1" x14ac:dyDescent="0.25">
      <c r="A116" s="3" t="s">
        <v>145</v>
      </c>
      <c r="B116" s="5" t="s">
        <v>208</v>
      </c>
      <c r="C116" s="4" t="s">
        <v>124</v>
      </c>
      <c r="D116" s="150">
        <v>25000000</v>
      </c>
    </row>
    <row r="117" spans="1:4" ht="51.75" customHeight="1" x14ac:dyDescent="0.25">
      <c r="A117" s="3" t="s">
        <v>150</v>
      </c>
      <c r="B117" s="5" t="s">
        <v>208</v>
      </c>
      <c r="C117" s="140" t="s">
        <v>130</v>
      </c>
      <c r="D117" s="141">
        <v>12000000</v>
      </c>
    </row>
    <row r="118" spans="1:4" ht="51.75" customHeight="1" x14ac:dyDescent="0.25">
      <c r="A118" s="3" t="s">
        <v>142</v>
      </c>
      <c r="B118" s="5" t="s">
        <v>208</v>
      </c>
      <c r="C118" s="140" t="s">
        <v>131</v>
      </c>
      <c r="D118" s="141">
        <v>40000000</v>
      </c>
    </row>
    <row r="119" spans="1:4" ht="51.75" customHeight="1" x14ac:dyDescent="0.25">
      <c r="A119" s="3" t="s">
        <v>209</v>
      </c>
      <c r="B119" s="5" t="s">
        <v>208</v>
      </c>
      <c r="C119" s="140" t="s">
        <v>123</v>
      </c>
      <c r="D119" s="141">
        <v>210000000</v>
      </c>
    </row>
    <row r="120" spans="1:4" ht="20.25" customHeight="1" x14ac:dyDescent="0.25">
      <c r="A120" s="212" t="s">
        <v>277</v>
      </c>
      <c r="B120" s="212"/>
      <c r="C120" s="212"/>
      <c r="D120" s="143">
        <f>SUM(D113:D119)</f>
        <v>389000000</v>
      </c>
    </row>
    <row r="121" spans="1:4" ht="15.75" x14ac:dyDescent="0.25">
      <c r="A121" s="211" t="s">
        <v>288</v>
      </c>
      <c r="B121" s="211"/>
      <c r="C121" s="211"/>
      <c r="D121" s="155">
        <f>D24+D36+D71+D88+D101+D105+D110+D120</f>
        <v>13809450613</v>
      </c>
    </row>
    <row r="122" spans="1:4" x14ac:dyDescent="0.25">
      <c r="D122" s="96">
        <f>13809450612-D121</f>
        <v>-1</v>
      </c>
    </row>
    <row r="124" spans="1:4" x14ac:dyDescent="0.25">
      <c r="D124" s="96"/>
    </row>
  </sheetData>
  <mergeCells count="15">
    <mergeCell ref="D65:D66"/>
    <mergeCell ref="A24:C24"/>
    <mergeCell ref="A36:C36"/>
    <mergeCell ref="A65:A66"/>
    <mergeCell ref="B65:B66"/>
    <mergeCell ref="C65:C66"/>
    <mergeCell ref="A110:C110"/>
    <mergeCell ref="A121:C121"/>
    <mergeCell ref="A120:C120"/>
    <mergeCell ref="A71:C71"/>
    <mergeCell ref="B82:B86"/>
    <mergeCell ref="C83:C85"/>
    <mergeCell ref="A88:C88"/>
    <mergeCell ref="A101:C101"/>
    <mergeCell ref="A105:C105"/>
  </mergeCells>
  <pageMargins left="0.70866141732283472" right="0.70866141732283472" top="1.55" bottom="0.74803149606299213" header="0.98" footer="0.31496062992125984"/>
  <pageSetup orientation="portrait" r:id="rId1"/>
  <headerFooter>
    <oddHeader>&amp;L&amp;"-,Negrita"&amp;12SECRETARIA DE CONVIVENCIA Y SEGURIDAD CIUDADANA 
EJECUCION PRESUPUESTAL A JUNIO 14 DE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8A16-4315-48C3-ADD1-4C9D5D84F11B}">
  <dimension ref="A1:D139"/>
  <sheetViews>
    <sheetView tabSelected="1" topLeftCell="A113" workbookViewId="0">
      <selection activeCell="H117" sqref="H117"/>
    </sheetView>
  </sheetViews>
  <sheetFormatPr baseColWidth="10" defaultRowHeight="15" x14ac:dyDescent="0.25"/>
  <cols>
    <col min="1" max="1" width="14" customWidth="1"/>
    <col min="2" max="2" width="46.140625" customWidth="1"/>
    <col min="3" max="3" width="13.5703125" customWidth="1"/>
    <col min="4" max="4" width="15.140625" customWidth="1"/>
  </cols>
  <sheetData>
    <row r="1" spans="1:4" x14ac:dyDescent="0.25">
      <c r="A1" s="144" t="s">
        <v>0</v>
      </c>
      <c r="B1" s="144" t="s">
        <v>6</v>
      </c>
      <c r="C1" s="144" t="s">
        <v>7</v>
      </c>
      <c r="D1" s="144" t="s">
        <v>155</v>
      </c>
    </row>
    <row r="2" spans="1:4" ht="78.75" x14ac:dyDescent="0.25">
      <c r="A2" s="172" t="s">
        <v>134</v>
      </c>
      <c r="B2" s="173" t="s">
        <v>207</v>
      </c>
      <c r="C2" s="174" t="s">
        <v>136</v>
      </c>
      <c r="D2" s="175">
        <v>906804159</v>
      </c>
    </row>
    <row r="3" spans="1:4" ht="67.5" x14ac:dyDescent="0.25">
      <c r="A3" s="176" t="s">
        <v>184</v>
      </c>
      <c r="B3" s="173" t="s">
        <v>74</v>
      </c>
      <c r="C3" s="176" t="s">
        <v>72</v>
      </c>
      <c r="D3" s="177">
        <v>25680000</v>
      </c>
    </row>
    <row r="4" spans="1:4" ht="67.5" x14ac:dyDescent="0.25">
      <c r="A4" s="176" t="s">
        <v>185</v>
      </c>
      <c r="B4" s="173" t="s">
        <v>74</v>
      </c>
      <c r="C4" s="176" t="s">
        <v>8</v>
      </c>
      <c r="D4" s="177">
        <v>25680000</v>
      </c>
    </row>
    <row r="5" spans="1:4" ht="56.25" x14ac:dyDescent="0.25">
      <c r="A5" s="176" t="s">
        <v>186</v>
      </c>
      <c r="B5" s="173" t="s">
        <v>80</v>
      </c>
      <c r="C5" s="176" t="s">
        <v>79</v>
      </c>
      <c r="D5" s="177">
        <v>25680000</v>
      </c>
    </row>
    <row r="6" spans="1:4" ht="67.5" x14ac:dyDescent="0.25">
      <c r="A6" s="176" t="s">
        <v>187</v>
      </c>
      <c r="B6" s="173" t="s">
        <v>77</v>
      </c>
      <c r="C6" s="176" t="s">
        <v>105</v>
      </c>
      <c r="D6" s="177">
        <v>25680000</v>
      </c>
    </row>
    <row r="7" spans="1:4" ht="78.75" x14ac:dyDescent="0.25">
      <c r="A7" s="176" t="s">
        <v>60</v>
      </c>
      <c r="B7" s="173" t="s">
        <v>61</v>
      </c>
      <c r="C7" s="176" t="s">
        <v>10</v>
      </c>
      <c r="D7" s="177">
        <v>14820000</v>
      </c>
    </row>
    <row r="8" spans="1:4" ht="56.25" x14ac:dyDescent="0.25">
      <c r="A8" s="176" t="s">
        <v>363</v>
      </c>
      <c r="B8" s="173" t="s">
        <v>63</v>
      </c>
      <c r="C8" s="176" t="s">
        <v>9</v>
      </c>
      <c r="D8" s="177">
        <v>33000000</v>
      </c>
    </row>
    <row r="9" spans="1:4" ht="45" x14ac:dyDescent="0.25">
      <c r="A9" s="176" t="s">
        <v>188</v>
      </c>
      <c r="B9" s="173" t="s">
        <v>65</v>
      </c>
      <c r="C9" s="176" t="s">
        <v>12</v>
      </c>
      <c r="D9" s="177">
        <v>11700000</v>
      </c>
    </row>
    <row r="10" spans="1:4" ht="67.5" x14ac:dyDescent="0.25">
      <c r="A10" s="176" t="s">
        <v>189</v>
      </c>
      <c r="B10" s="173" t="s">
        <v>67</v>
      </c>
      <c r="C10" s="176" t="s">
        <v>66</v>
      </c>
      <c r="D10" s="177">
        <v>31200000</v>
      </c>
    </row>
    <row r="11" spans="1:4" ht="56.25" x14ac:dyDescent="0.25">
      <c r="A11" s="176" t="s">
        <v>190</v>
      </c>
      <c r="B11" s="173" t="s">
        <v>70</v>
      </c>
      <c r="C11" s="176" t="s">
        <v>71</v>
      </c>
      <c r="D11" s="177">
        <v>14820000</v>
      </c>
    </row>
    <row r="12" spans="1:4" ht="78.75" x14ac:dyDescent="0.25">
      <c r="A12" s="176" t="s">
        <v>191</v>
      </c>
      <c r="B12" s="173" t="s">
        <v>110</v>
      </c>
      <c r="C12" s="176" t="s">
        <v>111</v>
      </c>
      <c r="D12" s="177">
        <v>30000000</v>
      </c>
    </row>
    <row r="13" spans="1:4" ht="67.5" x14ac:dyDescent="0.25">
      <c r="A13" s="176" t="s">
        <v>192</v>
      </c>
      <c r="B13" s="173" t="s">
        <v>118</v>
      </c>
      <c r="C13" s="176" t="s">
        <v>117</v>
      </c>
      <c r="D13" s="177">
        <v>14820000</v>
      </c>
    </row>
    <row r="14" spans="1:4" ht="67.5" x14ac:dyDescent="0.25">
      <c r="A14" s="172" t="s">
        <v>89</v>
      </c>
      <c r="B14" s="173" t="s">
        <v>90</v>
      </c>
      <c r="C14" s="174" t="s">
        <v>14</v>
      </c>
      <c r="D14" s="175">
        <v>25680000</v>
      </c>
    </row>
    <row r="15" spans="1:4" ht="67.5" x14ac:dyDescent="0.25">
      <c r="A15" s="172" t="s">
        <v>103</v>
      </c>
      <c r="B15" s="173" t="s">
        <v>104</v>
      </c>
      <c r="C15" s="174" t="s">
        <v>18</v>
      </c>
      <c r="D15" s="175">
        <v>11700000</v>
      </c>
    </row>
    <row r="16" spans="1:4" ht="67.5" x14ac:dyDescent="0.25">
      <c r="A16" s="172" t="s">
        <v>108</v>
      </c>
      <c r="B16" s="173" t="s">
        <v>107</v>
      </c>
      <c r="C16" s="174" t="s">
        <v>16</v>
      </c>
      <c r="D16" s="175">
        <v>25680000</v>
      </c>
    </row>
    <row r="17" spans="1:4" ht="67.5" x14ac:dyDescent="0.25">
      <c r="A17" s="172" t="s">
        <v>109</v>
      </c>
      <c r="B17" s="173" t="s">
        <v>106</v>
      </c>
      <c r="C17" s="174" t="s">
        <v>15</v>
      </c>
      <c r="D17" s="175">
        <v>25680000</v>
      </c>
    </row>
    <row r="18" spans="1:4" ht="67.5" x14ac:dyDescent="0.25">
      <c r="A18" s="172" t="s">
        <v>194</v>
      </c>
      <c r="B18" s="178" t="s">
        <v>167</v>
      </c>
      <c r="C18" s="174" t="s">
        <v>168</v>
      </c>
      <c r="D18" s="175">
        <v>67500000</v>
      </c>
    </row>
    <row r="19" spans="1:4" ht="90" x14ac:dyDescent="0.25">
      <c r="A19" s="172" t="s">
        <v>193</v>
      </c>
      <c r="B19" s="178" t="s">
        <v>164</v>
      </c>
      <c r="C19" s="174" t="s">
        <v>165</v>
      </c>
      <c r="D19" s="175">
        <v>49734000</v>
      </c>
    </row>
    <row r="20" spans="1:4" ht="33.75" x14ac:dyDescent="0.25">
      <c r="A20" s="4" t="s">
        <v>172</v>
      </c>
      <c r="B20" s="5" t="s">
        <v>170</v>
      </c>
      <c r="C20" s="22" t="s">
        <v>171</v>
      </c>
      <c r="D20" s="141">
        <v>1700000</v>
      </c>
    </row>
    <row r="21" spans="1:4" ht="78.75" x14ac:dyDescent="0.25">
      <c r="A21" s="172" t="s">
        <v>177</v>
      </c>
      <c r="B21" s="173" t="s">
        <v>178</v>
      </c>
      <c r="C21" s="174" t="s">
        <v>179</v>
      </c>
      <c r="D21" s="175">
        <v>9472400</v>
      </c>
    </row>
    <row r="22" spans="1:4" ht="56.25" x14ac:dyDescent="0.25">
      <c r="A22" s="176" t="s">
        <v>289</v>
      </c>
      <c r="B22" s="179" t="s">
        <v>217</v>
      </c>
      <c r="C22" s="176" t="s">
        <v>218</v>
      </c>
      <c r="D22" s="175">
        <v>352198350</v>
      </c>
    </row>
    <row r="23" spans="1:4" ht="112.5" x14ac:dyDescent="0.25">
      <c r="A23" s="176" t="s">
        <v>281</v>
      </c>
      <c r="B23" s="179" t="s">
        <v>282</v>
      </c>
      <c r="C23" s="176" t="s">
        <v>136</v>
      </c>
      <c r="D23" s="175">
        <v>181360831</v>
      </c>
    </row>
    <row r="24" spans="1:4" ht="51" customHeight="1" x14ac:dyDescent="0.25">
      <c r="A24" s="180" t="s">
        <v>300</v>
      </c>
      <c r="B24" s="181"/>
      <c r="C24" s="182" t="s">
        <v>301</v>
      </c>
      <c r="D24" s="175">
        <v>4280000</v>
      </c>
    </row>
    <row r="25" spans="1:4" ht="78.75" x14ac:dyDescent="0.25">
      <c r="A25" s="183" t="s">
        <v>298</v>
      </c>
      <c r="B25" s="184" t="s">
        <v>299</v>
      </c>
      <c r="C25" s="182" t="s">
        <v>12</v>
      </c>
      <c r="D25" s="175">
        <v>1950000</v>
      </c>
    </row>
    <row r="26" spans="1:4" ht="67.5" x14ac:dyDescent="0.25">
      <c r="A26" s="176" t="s">
        <v>290</v>
      </c>
      <c r="B26" s="173" t="s">
        <v>74</v>
      </c>
      <c r="C26" s="176" t="s">
        <v>8</v>
      </c>
      <c r="D26" s="177">
        <v>25680000</v>
      </c>
    </row>
    <row r="27" spans="1:4" ht="78.75" x14ac:dyDescent="0.25">
      <c r="A27" s="176" t="s">
        <v>364</v>
      </c>
      <c r="B27" s="178" t="s">
        <v>291</v>
      </c>
      <c r="C27" s="174" t="s">
        <v>52</v>
      </c>
      <c r="D27" s="175">
        <v>14820000</v>
      </c>
    </row>
    <row r="28" spans="1:4" ht="56.25" x14ac:dyDescent="0.25">
      <c r="A28" s="176" t="s">
        <v>292</v>
      </c>
      <c r="B28" s="173" t="s">
        <v>63</v>
      </c>
      <c r="C28" s="176" t="s">
        <v>9</v>
      </c>
      <c r="D28" s="177">
        <v>33000000</v>
      </c>
    </row>
    <row r="29" spans="1:4" ht="78.75" x14ac:dyDescent="0.25">
      <c r="A29" s="176" t="s">
        <v>293</v>
      </c>
      <c r="B29" s="173" t="s">
        <v>110</v>
      </c>
      <c r="C29" s="176" t="s">
        <v>111</v>
      </c>
      <c r="D29" s="177">
        <v>30000000</v>
      </c>
    </row>
    <row r="30" spans="1:4" ht="56.25" x14ac:dyDescent="0.25">
      <c r="A30" s="172" t="s">
        <v>294</v>
      </c>
      <c r="B30" s="178" t="s">
        <v>295</v>
      </c>
      <c r="C30" s="176" t="s">
        <v>71</v>
      </c>
      <c r="D30" s="175">
        <v>14820000</v>
      </c>
    </row>
    <row r="31" spans="1:4" ht="78.75" x14ac:dyDescent="0.25">
      <c r="A31" s="172" t="s">
        <v>296</v>
      </c>
      <c r="B31" s="178" t="s">
        <v>297</v>
      </c>
      <c r="C31" s="176" t="s">
        <v>10</v>
      </c>
      <c r="D31" s="175">
        <v>14820000</v>
      </c>
    </row>
    <row r="32" spans="1:4" ht="33.75" x14ac:dyDescent="0.25">
      <c r="A32" s="4" t="s">
        <v>302</v>
      </c>
      <c r="B32" s="5" t="s">
        <v>303</v>
      </c>
      <c r="C32" s="22" t="s">
        <v>304</v>
      </c>
      <c r="D32" s="168">
        <v>1700000</v>
      </c>
    </row>
    <row r="33" spans="1:4" ht="17.25" customHeight="1" x14ac:dyDescent="0.25">
      <c r="A33" s="226" t="s">
        <v>153</v>
      </c>
      <c r="B33" s="227"/>
      <c r="C33" s="228"/>
      <c r="D33" s="143">
        <f>SUM(D2:D32)</f>
        <v>2051659740</v>
      </c>
    </row>
    <row r="34" spans="1:4" ht="42" customHeight="1" x14ac:dyDescent="0.25">
      <c r="A34" s="38"/>
      <c r="B34" s="38"/>
      <c r="C34" s="38"/>
      <c r="D34" s="39"/>
    </row>
    <row r="35" spans="1:4" ht="17.25" customHeight="1" x14ac:dyDescent="0.25">
      <c r="A35" s="144" t="s">
        <v>0</v>
      </c>
      <c r="B35" s="144" t="s">
        <v>6</v>
      </c>
      <c r="C35" s="144" t="s">
        <v>7</v>
      </c>
      <c r="D35" s="144" t="s">
        <v>155</v>
      </c>
    </row>
    <row r="36" spans="1:4" ht="50.25" customHeight="1" x14ac:dyDescent="0.25">
      <c r="A36" s="165" t="s">
        <v>182</v>
      </c>
      <c r="B36" s="145" t="s">
        <v>183</v>
      </c>
      <c r="C36" s="163" t="s">
        <v>180</v>
      </c>
      <c r="D36" s="164">
        <v>270000000</v>
      </c>
    </row>
    <row r="37" spans="1:4" ht="50.25" customHeight="1" x14ac:dyDescent="0.25">
      <c r="A37" s="156" t="s">
        <v>236</v>
      </c>
      <c r="B37" s="166" t="s">
        <v>237</v>
      </c>
      <c r="C37" s="156" t="s">
        <v>238</v>
      </c>
      <c r="D37" s="164">
        <v>126854000</v>
      </c>
    </row>
    <row r="38" spans="1:4" ht="67.5" customHeight="1" x14ac:dyDescent="0.25">
      <c r="A38" s="156" t="s">
        <v>307</v>
      </c>
      <c r="B38" s="169" t="s">
        <v>305</v>
      </c>
      <c r="C38" s="156" t="s">
        <v>306</v>
      </c>
      <c r="D38" s="168">
        <v>12840000</v>
      </c>
    </row>
    <row r="39" spans="1:4" ht="62.25" customHeight="1" x14ac:dyDescent="0.25">
      <c r="A39" s="156" t="s">
        <v>313</v>
      </c>
      <c r="B39" s="169" t="s">
        <v>308</v>
      </c>
      <c r="C39" s="156" t="s">
        <v>309</v>
      </c>
      <c r="D39" s="168">
        <v>25680000</v>
      </c>
    </row>
    <row r="40" spans="1:4" ht="57.75" customHeight="1" x14ac:dyDescent="0.25">
      <c r="A40" s="156" t="s">
        <v>310</v>
      </c>
      <c r="B40" s="169" t="s">
        <v>311</v>
      </c>
      <c r="C40" s="156" t="s">
        <v>312</v>
      </c>
      <c r="D40" s="168">
        <v>25680000</v>
      </c>
    </row>
    <row r="41" spans="1:4" ht="21" customHeight="1" x14ac:dyDescent="0.25">
      <c r="A41" s="226" t="s">
        <v>181</v>
      </c>
      <c r="B41" s="227"/>
      <c r="C41" s="228"/>
      <c r="D41" s="143">
        <f>SUM(D36:D40)</f>
        <v>461054000</v>
      </c>
    </row>
    <row r="42" spans="1:4" ht="42" customHeight="1" x14ac:dyDescent="0.25">
      <c r="A42" s="38"/>
      <c r="B42" s="38"/>
      <c r="C42" s="38"/>
      <c r="D42" s="39"/>
    </row>
    <row r="43" spans="1:4" ht="23.25" customHeight="1" x14ac:dyDescent="0.25">
      <c r="A43" s="144" t="s">
        <v>0</v>
      </c>
      <c r="B43" s="144" t="s">
        <v>6</v>
      </c>
      <c r="C43" s="144" t="s">
        <v>7</v>
      </c>
      <c r="D43" s="144" t="s">
        <v>155</v>
      </c>
    </row>
    <row r="44" spans="1:4" ht="83.25" customHeight="1" x14ac:dyDescent="0.25">
      <c r="A44" s="172" t="s">
        <v>22</v>
      </c>
      <c r="B44" s="173" t="s">
        <v>38</v>
      </c>
      <c r="C44" s="174" t="s">
        <v>13</v>
      </c>
      <c r="D44" s="185">
        <v>25680000</v>
      </c>
    </row>
    <row r="45" spans="1:4" ht="83.25" customHeight="1" x14ac:dyDescent="0.25">
      <c r="A45" s="172" t="s">
        <v>240</v>
      </c>
      <c r="B45" s="178" t="s">
        <v>50</v>
      </c>
      <c r="C45" s="174" t="s">
        <v>49</v>
      </c>
      <c r="D45" s="175">
        <v>14820000</v>
      </c>
    </row>
    <row r="46" spans="1:4" ht="83.25" customHeight="1" x14ac:dyDescent="0.25">
      <c r="A46" s="172" t="s">
        <v>241</v>
      </c>
      <c r="B46" s="178" t="s">
        <v>242</v>
      </c>
      <c r="C46" s="174" t="s">
        <v>11</v>
      </c>
      <c r="D46" s="175">
        <v>39000000</v>
      </c>
    </row>
    <row r="47" spans="1:4" ht="83.25" customHeight="1" x14ac:dyDescent="0.25">
      <c r="A47" s="172" t="s">
        <v>263</v>
      </c>
      <c r="B47" s="178" t="s">
        <v>47</v>
      </c>
      <c r="C47" s="174" t="s">
        <v>2</v>
      </c>
      <c r="D47" s="175">
        <v>16680000</v>
      </c>
    </row>
    <row r="48" spans="1:4" ht="123" customHeight="1" x14ac:dyDescent="0.25">
      <c r="A48" s="172" t="s">
        <v>37</v>
      </c>
      <c r="B48" s="173" t="s">
        <v>243</v>
      </c>
      <c r="C48" s="174" t="s">
        <v>35</v>
      </c>
      <c r="D48" s="185">
        <v>25680000</v>
      </c>
    </row>
    <row r="49" spans="1:4" ht="87.75" customHeight="1" x14ac:dyDescent="0.25">
      <c r="A49" s="172" t="s">
        <v>239</v>
      </c>
      <c r="B49" s="178" t="s">
        <v>53</v>
      </c>
      <c r="C49" s="174" t="s">
        <v>52</v>
      </c>
      <c r="D49" s="175">
        <v>14820000</v>
      </c>
    </row>
    <row r="50" spans="1:4" ht="89.25" customHeight="1" x14ac:dyDescent="0.25">
      <c r="A50" s="172" t="s">
        <v>42</v>
      </c>
      <c r="B50" s="173" t="s">
        <v>43</v>
      </c>
      <c r="C50" s="174" t="s">
        <v>44</v>
      </c>
      <c r="D50" s="185">
        <v>25680000</v>
      </c>
    </row>
    <row r="51" spans="1:4" ht="89.25" customHeight="1" x14ac:dyDescent="0.25">
      <c r="A51" s="172" t="s">
        <v>365</v>
      </c>
      <c r="B51" s="173" t="s">
        <v>45</v>
      </c>
      <c r="C51" s="174" t="s">
        <v>5</v>
      </c>
      <c r="D51" s="185">
        <v>25680000</v>
      </c>
    </row>
    <row r="52" spans="1:4" ht="89.25" customHeight="1" x14ac:dyDescent="0.25">
      <c r="A52" s="172" t="s">
        <v>245</v>
      </c>
      <c r="B52" s="178" t="s">
        <v>55</v>
      </c>
      <c r="C52" s="174" t="s">
        <v>54</v>
      </c>
      <c r="D52" s="175">
        <v>25680000</v>
      </c>
    </row>
    <row r="53" spans="1:4" ht="89.25" customHeight="1" x14ac:dyDescent="0.25">
      <c r="A53" s="172" t="s">
        <v>264</v>
      </c>
      <c r="B53" s="178" t="s">
        <v>59</v>
      </c>
      <c r="C53" s="174" t="s">
        <v>57</v>
      </c>
      <c r="D53" s="185">
        <v>14820000</v>
      </c>
    </row>
    <row r="54" spans="1:4" ht="89.25" customHeight="1" x14ac:dyDescent="0.25">
      <c r="A54" s="172" t="s">
        <v>249</v>
      </c>
      <c r="B54" s="178" t="s">
        <v>143</v>
      </c>
      <c r="C54" s="174" t="s">
        <v>144</v>
      </c>
      <c r="D54" s="175">
        <v>25680000</v>
      </c>
    </row>
    <row r="55" spans="1:4" ht="89.25" customHeight="1" x14ac:dyDescent="0.25">
      <c r="A55" s="172" t="s">
        <v>246</v>
      </c>
      <c r="B55" s="178" t="s">
        <v>39</v>
      </c>
      <c r="C55" s="174" t="s">
        <v>17</v>
      </c>
      <c r="D55" s="175">
        <v>25680000</v>
      </c>
    </row>
    <row r="56" spans="1:4" ht="89.25" customHeight="1" x14ac:dyDescent="0.25">
      <c r="A56" s="172" t="s">
        <v>247</v>
      </c>
      <c r="B56" s="178" t="s">
        <v>39</v>
      </c>
      <c r="C56" s="174" t="s">
        <v>4</v>
      </c>
      <c r="D56" s="175">
        <v>25680000</v>
      </c>
    </row>
    <row r="57" spans="1:4" ht="89.25" customHeight="1" x14ac:dyDescent="0.25">
      <c r="A57" s="172" t="s">
        <v>248</v>
      </c>
      <c r="B57" s="178" t="s">
        <v>21</v>
      </c>
      <c r="C57" s="174" t="s">
        <v>3</v>
      </c>
      <c r="D57" s="175">
        <v>39000000</v>
      </c>
    </row>
    <row r="58" spans="1:4" ht="89.25" customHeight="1" x14ac:dyDescent="0.25">
      <c r="A58" s="172" t="s">
        <v>250</v>
      </c>
      <c r="B58" s="178" t="s">
        <v>40</v>
      </c>
      <c r="C58" s="174" t="s">
        <v>1</v>
      </c>
      <c r="D58" s="175">
        <v>30000000</v>
      </c>
    </row>
    <row r="59" spans="1:4" ht="89.25" customHeight="1" x14ac:dyDescent="0.25">
      <c r="A59" s="172" t="s">
        <v>251</v>
      </c>
      <c r="B59" s="178" t="s">
        <v>25</v>
      </c>
      <c r="C59" s="174" t="s">
        <v>26</v>
      </c>
      <c r="D59" s="175">
        <v>34800000</v>
      </c>
    </row>
    <row r="60" spans="1:4" ht="78.75" customHeight="1" x14ac:dyDescent="0.25">
      <c r="A60" s="172" t="s">
        <v>252</v>
      </c>
      <c r="B60" s="178" t="s">
        <v>32</v>
      </c>
      <c r="C60" s="174" t="s">
        <v>31</v>
      </c>
      <c r="D60" s="175">
        <v>48000000</v>
      </c>
    </row>
    <row r="61" spans="1:4" ht="78.75" customHeight="1" x14ac:dyDescent="0.25">
      <c r="A61" s="172" t="s">
        <v>253</v>
      </c>
      <c r="B61" s="178" t="s">
        <v>36</v>
      </c>
      <c r="C61" s="174" t="s">
        <v>33</v>
      </c>
      <c r="D61" s="175">
        <v>25680000</v>
      </c>
    </row>
    <row r="62" spans="1:4" ht="75.75" customHeight="1" x14ac:dyDescent="0.25">
      <c r="A62" s="172" t="s">
        <v>254</v>
      </c>
      <c r="B62" s="178" t="s">
        <v>96</v>
      </c>
      <c r="C62" s="174" t="s">
        <v>95</v>
      </c>
      <c r="D62" s="185">
        <v>25680000</v>
      </c>
    </row>
    <row r="63" spans="1:4" ht="75.75" customHeight="1" x14ac:dyDescent="0.25">
      <c r="A63" s="176" t="s">
        <v>255</v>
      </c>
      <c r="B63" s="173" t="s">
        <v>114</v>
      </c>
      <c r="C63" s="176" t="s">
        <v>115</v>
      </c>
      <c r="D63" s="175">
        <v>25680000</v>
      </c>
    </row>
    <row r="64" spans="1:4" ht="99" customHeight="1" x14ac:dyDescent="0.25">
      <c r="A64" s="172" t="s">
        <v>195</v>
      </c>
      <c r="B64" s="178" t="s">
        <v>82</v>
      </c>
      <c r="C64" s="174" t="s">
        <v>81</v>
      </c>
      <c r="D64" s="175">
        <v>25680000</v>
      </c>
    </row>
    <row r="65" spans="1:4" ht="99" customHeight="1" x14ac:dyDescent="0.25">
      <c r="A65" s="172" t="s">
        <v>256</v>
      </c>
      <c r="B65" s="178" t="s">
        <v>82</v>
      </c>
      <c r="C65" s="174" t="s">
        <v>98</v>
      </c>
      <c r="D65" s="175">
        <v>25680000</v>
      </c>
    </row>
    <row r="66" spans="1:4" ht="99" customHeight="1" x14ac:dyDescent="0.25">
      <c r="A66" s="172" t="s">
        <v>257</v>
      </c>
      <c r="B66" s="178" t="s">
        <v>88</v>
      </c>
      <c r="C66" s="174" t="s">
        <v>87</v>
      </c>
      <c r="D66" s="175">
        <v>34800000</v>
      </c>
    </row>
    <row r="67" spans="1:4" ht="99" customHeight="1" x14ac:dyDescent="0.25">
      <c r="A67" s="172" t="s">
        <v>258</v>
      </c>
      <c r="B67" s="178" t="s">
        <v>82</v>
      </c>
      <c r="C67" s="174" t="s">
        <v>99</v>
      </c>
      <c r="D67" s="185">
        <v>25680000</v>
      </c>
    </row>
    <row r="68" spans="1:4" ht="99" customHeight="1" x14ac:dyDescent="0.25">
      <c r="A68" s="172" t="s">
        <v>259</v>
      </c>
      <c r="B68" s="178" t="s">
        <v>93</v>
      </c>
      <c r="C68" s="174" t="s">
        <v>56</v>
      </c>
      <c r="D68" s="185">
        <v>42000000</v>
      </c>
    </row>
    <row r="69" spans="1:4" ht="123" customHeight="1" x14ac:dyDescent="0.25">
      <c r="A69" s="172" t="s">
        <v>265</v>
      </c>
      <c r="B69" s="178" t="s">
        <v>102</v>
      </c>
      <c r="C69" s="174" t="s">
        <v>101</v>
      </c>
      <c r="D69" s="175">
        <v>25680000</v>
      </c>
    </row>
    <row r="70" spans="1:4" ht="98.25" customHeight="1" x14ac:dyDescent="0.25">
      <c r="A70" s="172" t="s">
        <v>260</v>
      </c>
      <c r="B70" s="186" t="s">
        <v>137</v>
      </c>
      <c r="C70" s="174" t="s">
        <v>138</v>
      </c>
      <c r="D70" s="175">
        <v>1200000000</v>
      </c>
    </row>
    <row r="71" spans="1:4" ht="111" customHeight="1" x14ac:dyDescent="0.25">
      <c r="A71" s="187" t="s">
        <v>261</v>
      </c>
      <c r="B71" s="179" t="s">
        <v>162</v>
      </c>
      <c r="C71" s="188" t="s">
        <v>163</v>
      </c>
      <c r="D71" s="175">
        <v>75140000</v>
      </c>
    </row>
    <row r="72" spans="1:4" ht="96" customHeight="1" x14ac:dyDescent="0.25">
      <c r="A72" s="172" t="s">
        <v>262</v>
      </c>
      <c r="B72" s="178" t="s">
        <v>82</v>
      </c>
      <c r="C72" s="174" t="s">
        <v>81</v>
      </c>
      <c r="D72" s="175">
        <v>4320000</v>
      </c>
    </row>
    <row r="73" spans="1:4" ht="78.75" x14ac:dyDescent="0.25">
      <c r="A73" s="172" t="s">
        <v>279</v>
      </c>
      <c r="B73" s="178" t="s">
        <v>278</v>
      </c>
      <c r="C73" s="174" t="s">
        <v>284</v>
      </c>
      <c r="D73" s="175">
        <v>73080000</v>
      </c>
    </row>
    <row r="74" spans="1:4" ht="123" customHeight="1" x14ac:dyDescent="0.25">
      <c r="A74" s="172" t="s">
        <v>285</v>
      </c>
      <c r="B74" s="178" t="s">
        <v>286</v>
      </c>
      <c r="C74" s="174" t="s">
        <v>287</v>
      </c>
      <c r="D74" s="175">
        <v>885800000</v>
      </c>
    </row>
    <row r="75" spans="1:4" ht="87.75" customHeight="1" x14ac:dyDescent="0.25">
      <c r="A75" s="172" t="s">
        <v>314</v>
      </c>
      <c r="B75" s="173" t="s">
        <v>315</v>
      </c>
      <c r="C75" s="174" t="s">
        <v>316</v>
      </c>
      <c r="D75" s="175">
        <v>25680000</v>
      </c>
    </row>
    <row r="76" spans="1:4" ht="87.75" customHeight="1" x14ac:dyDescent="0.25">
      <c r="A76" s="172" t="s">
        <v>317</v>
      </c>
      <c r="B76" s="173" t="s">
        <v>38</v>
      </c>
      <c r="C76" s="174" t="s">
        <v>13</v>
      </c>
      <c r="D76" s="175">
        <v>25680000</v>
      </c>
    </row>
    <row r="77" spans="1:4" ht="123" customHeight="1" x14ac:dyDescent="0.25">
      <c r="A77" s="172" t="s">
        <v>318</v>
      </c>
      <c r="B77" s="173" t="s">
        <v>319</v>
      </c>
      <c r="C77" s="174" t="s">
        <v>35</v>
      </c>
      <c r="D77" s="175">
        <v>25680000</v>
      </c>
    </row>
    <row r="78" spans="1:4" ht="95.25" customHeight="1" x14ac:dyDescent="0.25">
      <c r="A78" s="172" t="s">
        <v>320</v>
      </c>
      <c r="B78" s="178" t="s">
        <v>321</v>
      </c>
      <c r="C78" s="174" t="s">
        <v>144</v>
      </c>
      <c r="D78" s="175">
        <v>25680000</v>
      </c>
    </row>
    <row r="79" spans="1:4" ht="123" customHeight="1" x14ac:dyDescent="0.25">
      <c r="A79" s="172" t="s">
        <v>322</v>
      </c>
      <c r="B79" s="178" t="s">
        <v>323</v>
      </c>
      <c r="C79" s="174" t="s">
        <v>11</v>
      </c>
      <c r="D79" s="175">
        <v>39000000</v>
      </c>
    </row>
    <row r="80" spans="1:4" ht="96" customHeight="1" x14ac:dyDescent="0.25">
      <c r="A80" s="172" t="s">
        <v>324</v>
      </c>
      <c r="B80" s="178" t="s">
        <v>325</v>
      </c>
      <c r="C80" s="174" t="s">
        <v>57</v>
      </c>
      <c r="D80" s="185">
        <v>25680000</v>
      </c>
    </row>
    <row r="81" spans="1:4" ht="78.75" customHeight="1" x14ac:dyDescent="0.25">
      <c r="A81" s="172" t="s">
        <v>326</v>
      </c>
      <c r="B81" s="178" t="s">
        <v>327</v>
      </c>
      <c r="C81" s="174" t="s">
        <v>49</v>
      </c>
      <c r="D81" s="175">
        <v>14820000</v>
      </c>
    </row>
    <row r="82" spans="1:4" ht="95.25" customHeight="1" x14ac:dyDescent="0.25">
      <c r="A82" s="172" t="s">
        <v>328</v>
      </c>
      <c r="B82" s="173" t="s">
        <v>329</v>
      </c>
      <c r="C82" s="174" t="s">
        <v>5</v>
      </c>
      <c r="D82" s="185">
        <v>25680000</v>
      </c>
    </row>
    <row r="83" spans="1:4" ht="95.25" customHeight="1" x14ac:dyDescent="0.25">
      <c r="A83" s="172" t="s">
        <v>330</v>
      </c>
      <c r="B83" s="178" t="s">
        <v>55</v>
      </c>
      <c r="C83" s="174" t="s">
        <v>331</v>
      </c>
      <c r="D83" s="175">
        <v>25680000</v>
      </c>
    </row>
    <row r="84" spans="1:4" ht="84.75" customHeight="1" x14ac:dyDescent="0.25">
      <c r="A84" s="172" t="s">
        <v>332</v>
      </c>
      <c r="B84" s="178" t="s">
        <v>47</v>
      </c>
      <c r="C84" s="174" t="s">
        <v>2</v>
      </c>
      <c r="D84" s="175">
        <v>14820000</v>
      </c>
    </row>
    <row r="85" spans="1:4" ht="90.75" customHeight="1" x14ac:dyDescent="0.25">
      <c r="A85" s="172" t="s">
        <v>333</v>
      </c>
      <c r="B85" s="178" t="s">
        <v>39</v>
      </c>
      <c r="C85" s="174" t="s">
        <v>4</v>
      </c>
      <c r="D85" s="175">
        <v>25680000</v>
      </c>
    </row>
    <row r="86" spans="1:4" ht="90.75" customHeight="1" x14ac:dyDescent="0.25">
      <c r="A86" s="172" t="s">
        <v>334</v>
      </c>
      <c r="B86" s="178" t="s">
        <v>335</v>
      </c>
      <c r="C86" s="174" t="s">
        <v>17</v>
      </c>
      <c r="D86" s="175">
        <v>25680000</v>
      </c>
    </row>
    <row r="87" spans="1:4" ht="90.75" customHeight="1" x14ac:dyDescent="0.25">
      <c r="A87" s="172" t="s">
        <v>336</v>
      </c>
      <c r="B87" s="178" t="s">
        <v>25</v>
      </c>
      <c r="C87" s="174" t="s">
        <v>26</v>
      </c>
      <c r="D87" s="175">
        <v>34800000</v>
      </c>
    </row>
    <row r="88" spans="1:4" ht="90.75" customHeight="1" x14ac:dyDescent="0.25">
      <c r="A88" s="172" t="s">
        <v>337</v>
      </c>
      <c r="B88" s="178" t="s">
        <v>338</v>
      </c>
      <c r="C88" s="174" t="s">
        <v>339</v>
      </c>
      <c r="D88" s="175">
        <v>30000000</v>
      </c>
    </row>
    <row r="89" spans="1:4" ht="73.5" customHeight="1" x14ac:dyDescent="0.25">
      <c r="A89" s="172" t="s">
        <v>340</v>
      </c>
      <c r="B89" s="178" t="s">
        <v>36</v>
      </c>
      <c r="C89" s="174" t="s">
        <v>33</v>
      </c>
      <c r="D89" s="175">
        <v>25680000</v>
      </c>
    </row>
    <row r="90" spans="1:4" ht="110.25" customHeight="1" x14ac:dyDescent="0.25">
      <c r="A90" s="172" t="s">
        <v>341</v>
      </c>
      <c r="B90" s="178" t="s">
        <v>21</v>
      </c>
      <c r="C90" s="174" t="s">
        <v>3</v>
      </c>
      <c r="D90" s="175">
        <v>39000000</v>
      </c>
    </row>
    <row r="91" spans="1:4" ht="72" customHeight="1" x14ac:dyDescent="0.25">
      <c r="A91" s="172" t="s">
        <v>342</v>
      </c>
      <c r="B91" s="173" t="s">
        <v>343</v>
      </c>
      <c r="C91" s="176" t="s">
        <v>115</v>
      </c>
      <c r="D91" s="175">
        <v>25680000</v>
      </c>
    </row>
    <row r="92" spans="1:4" ht="72" customHeight="1" x14ac:dyDescent="0.25">
      <c r="A92" s="172" t="s">
        <v>344</v>
      </c>
      <c r="B92" s="178" t="s">
        <v>345</v>
      </c>
      <c r="C92" s="176" t="s">
        <v>346</v>
      </c>
      <c r="D92" s="175">
        <v>35340000</v>
      </c>
    </row>
    <row r="93" spans="1:4" ht="92.25" customHeight="1" x14ac:dyDescent="0.25">
      <c r="A93" s="172" t="s">
        <v>347</v>
      </c>
      <c r="B93" s="178" t="s">
        <v>82</v>
      </c>
      <c r="C93" s="176" t="s">
        <v>99</v>
      </c>
      <c r="D93" s="175">
        <v>4280000</v>
      </c>
    </row>
    <row r="94" spans="1:4" ht="96.75" customHeight="1" x14ac:dyDescent="0.25">
      <c r="A94" s="172" t="s">
        <v>348</v>
      </c>
      <c r="B94" s="178" t="s">
        <v>102</v>
      </c>
      <c r="C94" s="176" t="s">
        <v>101</v>
      </c>
      <c r="D94" s="175">
        <v>4280000</v>
      </c>
    </row>
    <row r="95" spans="1:4" ht="97.5" customHeight="1" x14ac:dyDescent="0.25">
      <c r="A95" s="172" t="s">
        <v>349</v>
      </c>
      <c r="B95" s="178" t="s">
        <v>82</v>
      </c>
      <c r="C95" s="174" t="s">
        <v>98</v>
      </c>
      <c r="D95" s="175">
        <v>25680000</v>
      </c>
    </row>
    <row r="96" spans="1:4" ht="97.5" customHeight="1" x14ac:dyDescent="0.25">
      <c r="A96" s="172" t="s">
        <v>350</v>
      </c>
      <c r="B96" s="178" t="s">
        <v>351</v>
      </c>
      <c r="C96" s="174" t="s">
        <v>56</v>
      </c>
      <c r="D96" s="185">
        <v>39000000</v>
      </c>
    </row>
    <row r="97" spans="1:4" ht="99" customHeight="1" x14ac:dyDescent="0.25">
      <c r="A97" s="172" t="s">
        <v>352</v>
      </c>
      <c r="B97" s="229" t="s">
        <v>82</v>
      </c>
      <c r="C97" s="230" t="s">
        <v>81</v>
      </c>
      <c r="D97" s="185">
        <v>30000000</v>
      </c>
    </row>
    <row r="98" spans="1:4" ht="84" customHeight="1" x14ac:dyDescent="0.25">
      <c r="A98" s="172" t="s">
        <v>353</v>
      </c>
      <c r="B98" s="178" t="s">
        <v>88</v>
      </c>
      <c r="C98" s="174" t="s">
        <v>87</v>
      </c>
      <c r="D98" s="175">
        <v>35340000</v>
      </c>
    </row>
    <row r="99" spans="1:4" ht="75.75" customHeight="1" x14ac:dyDescent="0.25">
      <c r="A99" s="172" t="s">
        <v>366</v>
      </c>
      <c r="B99" s="178" t="s">
        <v>32</v>
      </c>
      <c r="C99" s="174" t="s">
        <v>31</v>
      </c>
      <c r="D99" s="175">
        <v>48000000</v>
      </c>
    </row>
    <row r="100" spans="1:4" ht="108" customHeight="1" x14ac:dyDescent="0.25">
      <c r="A100" s="187" t="s">
        <v>354</v>
      </c>
      <c r="B100" s="179" t="s">
        <v>355</v>
      </c>
      <c r="C100" s="188" t="s">
        <v>356</v>
      </c>
      <c r="D100" s="175">
        <v>251200000</v>
      </c>
    </row>
    <row r="101" spans="1:4" ht="90.75" customHeight="1" x14ac:dyDescent="0.25">
      <c r="A101" s="187" t="s">
        <v>357</v>
      </c>
      <c r="B101" s="179" t="s">
        <v>358</v>
      </c>
      <c r="C101" s="188" t="s">
        <v>359</v>
      </c>
      <c r="D101" s="175">
        <v>35340000</v>
      </c>
    </row>
    <row r="102" spans="1:4" ht="21.75" customHeight="1" x14ac:dyDescent="0.25">
      <c r="A102" s="212" t="s">
        <v>154</v>
      </c>
      <c r="B102" s="212"/>
      <c r="C102" s="212"/>
      <c r="D102" s="143">
        <f>SUM(D44:D101)</f>
        <v>3915660000</v>
      </c>
    </row>
    <row r="103" spans="1:4" ht="42" customHeight="1" x14ac:dyDescent="0.25">
      <c r="A103" s="38"/>
      <c r="B103" s="38"/>
      <c r="C103" s="38"/>
      <c r="D103" s="39"/>
    </row>
    <row r="104" spans="1:4" ht="24" customHeight="1" x14ac:dyDescent="0.25">
      <c r="A104" s="144" t="s">
        <v>0</v>
      </c>
      <c r="B104" s="144" t="s">
        <v>6</v>
      </c>
      <c r="C104" s="144" t="s">
        <v>7</v>
      </c>
      <c r="D104" s="144" t="s">
        <v>155</v>
      </c>
    </row>
    <row r="105" spans="1:4" ht="138" customHeight="1" x14ac:dyDescent="0.25">
      <c r="A105" s="165" t="s">
        <v>139</v>
      </c>
      <c r="B105" s="162" t="s">
        <v>140</v>
      </c>
      <c r="C105" s="163" t="s">
        <v>141</v>
      </c>
      <c r="D105" s="164">
        <v>205000000</v>
      </c>
    </row>
    <row r="106" spans="1:4" ht="62.25" customHeight="1" x14ac:dyDescent="0.25">
      <c r="A106" s="131" t="s">
        <v>219</v>
      </c>
      <c r="B106" s="224" t="s">
        <v>220</v>
      </c>
      <c r="C106" s="167" t="s">
        <v>221</v>
      </c>
      <c r="D106" s="158">
        <v>230114045</v>
      </c>
    </row>
    <row r="107" spans="1:4" ht="44.25" customHeight="1" x14ac:dyDescent="0.25">
      <c r="A107" s="131" t="s">
        <v>224</v>
      </c>
      <c r="B107" s="224"/>
      <c r="C107" s="225" t="s">
        <v>222</v>
      </c>
      <c r="D107" s="158">
        <v>116977782</v>
      </c>
    </row>
    <row r="108" spans="1:4" ht="44.25" customHeight="1" x14ac:dyDescent="0.25">
      <c r="A108" s="131" t="s">
        <v>225</v>
      </c>
      <c r="B108" s="224"/>
      <c r="C108" s="225"/>
      <c r="D108" s="158">
        <v>233400028</v>
      </c>
    </row>
    <row r="109" spans="1:4" ht="44.25" customHeight="1" x14ac:dyDescent="0.25">
      <c r="A109" s="131" t="s">
        <v>226</v>
      </c>
      <c r="B109" s="224"/>
      <c r="C109" s="225"/>
      <c r="D109" s="158">
        <v>178619718</v>
      </c>
    </row>
    <row r="110" spans="1:4" ht="44.25" customHeight="1" x14ac:dyDescent="0.25">
      <c r="A110" s="131" t="s">
        <v>266</v>
      </c>
      <c r="B110" s="224"/>
      <c r="C110" s="167" t="s">
        <v>223</v>
      </c>
      <c r="D110" s="158">
        <v>167085927</v>
      </c>
    </row>
    <row r="111" spans="1:4" ht="68.25" customHeight="1" x14ac:dyDescent="0.25">
      <c r="A111" s="131" t="s">
        <v>361</v>
      </c>
      <c r="B111" s="170" t="s">
        <v>360</v>
      </c>
      <c r="C111" s="171" t="s">
        <v>222</v>
      </c>
      <c r="D111" s="158">
        <v>830542894</v>
      </c>
    </row>
    <row r="112" spans="1:4" ht="140.25" customHeight="1" x14ac:dyDescent="0.25">
      <c r="A112" s="165" t="s">
        <v>267</v>
      </c>
      <c r="B112" s="162" t="s">
        <v>268</v>
      </c>
      <c r="C112" s="163" t="s">
        <v>230</v>
      </c>
      <c r="D112" s="164">
        <v>354112823</v>
      </c>
    </row>
    <row r="113" spans="1:4" ht="22.5" customHeight="1" x14ac:dyDescent="0.25">
      <c r="A113" s="212" t="s">
        <v>157</v>
      </c>
      <c r="B113" s="212"/>
      <c r="C113" s="212"/>
      <c r="D113" s="143">
        <f>SUM(D105:D112)</f>
        <v>2315853217</v>
      </c>
    </row>
    <row r="114" spans="1:4" ht="25.5" customHeight="1" x14ac:dyDescent="0.25"/>
    <row r="115" spans="1:4" ht="20.25" customHeight="1" x14ac:dyDescent="0.25">
      <c r="A115" s="144" t="s">
        <v>0</v>
      </c>
      <c r="B115" s="144" t="s">
        <v>6</v>
      </c>
      <c r="C115" s="144" t="s">
        <v>7</v>
      </c>
      <c r="D115" s="144" t="s">
        <v>155</v>
      </c>
    </row>
    <row r="116" spans="1:4" ht="95.25" customHeight="1" x14ac:dyDescent="0.25">
      <c r="A116" s="187" t="s">
        <v>269</v>
      </c>
      <c r="B116" s="231" t="s">
        <v>203</v>
      </c>
      <c r="C116" s="188" t="s">
        <v>204</v>
      </c>
      <c r="D116" s="175">
        <v>1079967599</v>
      </c>
    </row>
    <row r="117" spans="1:4" ht="56.25" x14ac:dyDescent="0.25">
      <c r="A117" s="187" t="s">
        <v>272</v>
      </c>
      <c r="B117" s="231" t="s">
        <v>273</v>
      </c>
      <c r="C117" s="188" t="s">
        <v>274</v>
      </c>
      <c r="D117" s="175">
        <v>99854000</v>
      </c>
    </row>
    <row r="118" spans="1:4" ht="90" x14ac:dyDescent="0.25">
      <c r="A118" s="187" t="s">
        <v>270</v>
      </c>
      <c r="B118" s="231" t="s">
        <v>271</v>
      </c>
      <c r="C118" s="188" t="s">
        <v>283</v>
      </c>
      <c r="D118" s="175">
        <v>828000000</v>
      </c>
    </row>
    <row r="119" spans="1:4" ht="17.25" customHeight="1" x14ac:dyDescent="0.25">
      <c r="A119" s="212" t="s">
        <v>173</v>
      </c>
      <c r="B119" s="212"/>
      <c r="C119" s="212"/>
      <c r="D119" s="143">
        <f>SUM(D116:D118)</f>
        <v>2007821599</v>
      </c>
    </row>
    <row r="120" spans="1:4" ht="42" customHeight="1" x14ac:dyDescent="0.25"/>
    <row r="121" spans="1:4" ht="22.5" customHeight="1" x14ac:dyDescent="0.25">
      <c r="A121" s="144" t="s">
        <v>0</v>
      </c>
      <c r="B121" s="144" t="s">
        <v>6</v>
      </c>
      <c r="C121" s="144" t="s">
        <v>7</v>
      </c>
      <c r="D121" s="144" t="s">
        <v>155</v>
      </c>
    </row>
    <row r="122" spans="1:4" ht="81.75" customHeight="1" x14ac:dyDescent="0.25">
      <c r="A122" s="165" t="s">
        <v>199</v>
      </c>
      <c r="B122" s="162" t="s">
        <v>200</v>
      </c>
      <c r="C122" s="163" t="s">
        <v>201</v>
      </c>
      <c r="D122" s="164">
        <v>1969182250</v>
      </c>
    </row>
    <row r="123" spans="1:4" ht="19.5" customHeight="1" x14ac:dyDescent="0.25">
      <c r="A123" s="212" t="s">
        <v>197</v>
      </c>
      <c r="B123" s="212"/>
      <c r="C123" s="212"/>
      <c r="D123" s="143">
        <f>SUM(D122)</f>
        <v>1969182250</v>
      </c>
    </row>
    <row r="124" spans="1:4" ht="42" customHeight="1" x14ac:dyDescent="0.25">
      <c r="A124" s="159"/>
      <c r="B124" s="159"/>
      <c r="C124" s="159"/>
      <c r="D124" s="160"/>
    </row>
    <row r="125" spans="1:4" ht="22.5" customHeight="1" x14ac:dyDescent="0.25">
      <c r="A125" s="144" t="s">
        <v>0</v>
      </c>
      <c r="B125" s="144" t="s">
        <v>6</v>
      </c>
      <c r="C125" s="144" t="s">
        <v>7</v>
      </c>
      <c r="D125" s="144" t="s">
        <v>155</v>
      </c>
    </row>
    <row r="126" spans="1:4" ht="76.5" customHeight="1" x14ac:dyDescent="0.25">
      <c r="A126" s="165" t="s">
        <v>275</v>
      </c>
      <c r="B126" s="162" t="s">
        <v>174</v>
      </c>
      <c r="C126" s="163" t="s">
        <v>175</v>
      </c>
      <c r="D126" s="164">
        <v>1736290000</v>
      </c>
    </row>
    <row r="127" spans="1:4" ht="76.5" customHeight="1" x14ac:dyDescent="0.25">
      <c r="A127" s="165" t="s">
        <v>276</v>
      </c>
      <c r="B127" s="162" t="s">
        <v>280</v>
      </c>
      <c r="C127" s="163" t="s">
        <v>233</v>
      </c>
      <c r="D127" s="164">
        <v>962122700</v>
      </c>
    </row>
    <row r="128" spans="1:4" ht="15.75" customHeight="1" x14ac:dyDescent="0.25">
      <c r="A128" s="212" t="s">
        <v>176</v>
      </c>
      <c r="B128" s="212"/>
      <c r="C128" s="212"/>
      <c r="D128" s="143">
        <f>SUM(D126:D127)</f>
        <v>2698412700</v>
      </c>
    </row>
    <row r="129" spans="1:4" ht="42" customHeight="1" x14ac:dyDescent="0.25">
      <c r="A129" s="38"/>
      <c r="B129" s="38"/>
      <c r="C129" s="38"/>
      <c r="D129" s="39"/>
    </row>
    <row r="130" spans="1:4" ht="26.25" customHeight="1" x14ac:dyDescent="0.25">
      <c r="A130" s="153" t="s">
        <v>0</v>
      </c>
      <c r="B130" s="153" t="s">
        <v>205</v>
      </c>
      <c r="C130" s="153" t="s">
        <v>206</v>
      </c>
      <c r="D130" s="144" t="s">
        <v>155</v>
      </c>
    </row>
    <row r="131" spans="1:4" ht="55.5" customHeight="1" x14ac:dyDescent="0.25">
      <c r="A131" s="3" t="s">
        <v>146</v>
      </c>
      <c r="B131" s="5" t="s">
        <v>208</v>
      </c>
      <c r="C131" s="4" t="s">
        <v>119</v>
      </c>
      <c r="D131" s="164">
        <v>80000000</v>
      </c>
    </row>
    <row r="132" spans="1:4" ht="55.5" customHeight="1" x14ac:dyDescent="0.25">
      <c r="A132" s="3" t="s">
        <v>149</v>
      </c>
      <c r="B132" s="5" t="s">
        <v>208</v>
      </c>
      <c r="C132" s="4" t="s">
        <v>120</v>
      </c>
      <c r="D132" s="164">
        <v>14000000</v>
      </c>
    </row>
    <row r="133" spans="1:4" ht="55.5" customHeight="1" x14ac:dyDescent="0.25">
      <c r="A133" s="3" t="s">
        <v>147</v>
      </c>
      <c r="B133" s="5" t="s">
        <v>208</v>
      </c>
      <c r="C133" s="4" t="s">
        <v>121</v>
      </c>
      <c r="D133" s="164">
        <v>8000000</v>
      </c>
    </row>
    <row r="134" spans="1:4" ht="55.5" customHeight="1" x14ac:dyDescent="0.25">
      <c r="A134" s="3" t="s">
        <v>145</v>
      </c>
      <c r="B134" s="5" t="s">
        <v>208</v>
      </c>
      <c r="C134" s="4" t="s">
        <v>124</v>
      </c>
      <c r="D134" s="164">
        <v>25000000</v>
      </c>
    </row>
    <row r="135" spans="1:4" ht="55.5" customHeight="1" x14ac:dyDescent="0.25">
      <c r="A135" s="3" t="s">
        <v>150</v>
      </c>
      <c r="B135" s="5" t="s">
        <v>208</v>
      </c>
      <c r="C135" s="163" t="s">
        <v>130</v>
      </c>
      <c r="D135" s="141">
        <v>12000000</v>
      </c>
    </row>
    <row r="136" spans="1:4" ht="55.5" customHeight="1" x14ac:dyDescent="0.25">
      <c r="A136" s="3" t="s">
        <v>142</v>
      </c>
      <c r="B136" s="5" t="s">
        <v>208</v>
      </c>
      <c r="C136" s="163" t="s">
        <v>131</v>
      </c>
      <c r="D136" s="141">
        <v>40000000</v>
      </c>
    </row>
    <row r="137" spans="1:4" ht="55.5" customHeight="1" x14ac:dyDescent="0.25">
      <c r="A137" s="3" t="s">
        <v>209</v>
      </c>
      <c r="B137" s="5" t="s">
        <v>208</v>
      </c>
      <c r="C137" s="163" t="s">
        <v>123</v>
      </c>
      <c r="D137" s="141">
        <v>210000000</v>
      </c>
    </row>
    <row r="138" spans="1:4" ht="21" customHeight="1" x14ac:dyDescent="0.25">
      <c r="A138" s="212" t="s">
        <v>277</v>
      </c>
      <c r="B138" s="212"/>
      <c r="C138" s="212"/>
      <c r="D138" s="143">
        <f>SUM(D131:D137)</f>
        <v>389000000</v>
      </c>
    </row>
    <row r="139" spans="1:4" ht="21" customHeight="1" x14ac:dyDescent="0.25">
      <c r="A139" s="211" t="s">
        <v>362</v>
      </c>
      <c r="B139" s="211"/>
      <c r="C139" s="211"/>
      <c r="D139" s="155">
        <f>D33+D41+D102+D113+D119+D123+D128+D138</f>
        <v>15808643506</v>
      </c>
    </row>
  </sheetData>
  <mergeCells count="11">
    <mergeCell ref="A33:C33"/>
    <mergeCell ref="A41:C41"/>
    <mergeCell ref="A128:C128"/>
    <mergeCell ref="A138:C138"/>
    <mergeCell ref="A139:C139"/>
    <mergeCell ref="A102:C102"/>
    <mergeCell ref="B106:B110"/>
    <mergeCell ref="C107:C109"/>
    <mergeCell ref="A113:C113"/>
    <mergeCell ref="A119:C119"/>
    <mergeCell ref="A123:C1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vt:lpstr>
      <vt:lpstr>FEBRERO</vt:lpstr>
      <vt:lpstr>MARZO</vt:lpstr>
      <vt:lpstr>ABRIL</vt:lpstr>
      <vt:lpstr>MAYO </vt:lpstr>
      <vt:lpstr>JUNIO</vt:lpstr>
      <vt:lpstr>JULIO</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Bolena Carvajal Plaza</dc:creator>
  <cp:lastModifiedBy>Yair Andres Rincon</cp:lastModifiedBy>
  <cp:lastPrinted>2018-07-10T15:05:51Z</cp:lastPrinted>
  <dcterms:created xsi:type="dcterms:W3CDTF">2017-02-14T20:32:39Z</dcterms:created>
  <dcterms:modified xsi:type="dcterms:W3CDTF">2018-08-28T20:32:54Z</dcterms:modified>
</cp:coreProperties>
</file>