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agacosta\Desktop\M7-P2 ADMINISTRAR EL TESORO PÚBLICO DEPARTAMENTAL\SIG\ESTRUCTURA MULALO\10-INDICADORES\SEGUIMIENTOS 2019\6-JUNIO\"/>
    </mc:Choice>
  </mc:AlternateContent>
  <xr:revisionPtr revIDLastSave="0" documentId="13_ncr:1_{122C778A-5556-4072-9CA4-D9BAB1E1DE82}" xr6:coauthVersionLast="44" xr6:coauthVersionMax="44" xr10:uidLastSave="{00000000-0000-0000-0000-000000000000}"/>
  <bookViews>
    <workbookView xWindow="-120" yWindow="-120" windowWidth="20730" windowHeight="11160" tabRatio="681" activeTab="1" xr2:uid="{00000000-000D-0000-FFFF-FFFF00000000}"/>
  </bookViews>
  <sheets>
    <sheet name="Programación Pagos" sheetId="15" r:id="rId1"/>
    <sheet name="Sgto Trimestre" sheetId="19" r:id="rId2"/>
    <sheet name="Indicadores" sheetId="22" state="hidden" r:id="rId3"/>
    <sheet name="Codigo" sheetId="21" state="hidden" r:id="rId4"/>
  </sheets>
  <definedNames>
    <definedName name="_xlnm._FilterDatabase" localSheetId="3" hidden="1">Codigo!$B$2:$AF$2</definedName>
    <definedName name="_xlnm.Print_Area" localSheetId="0">'Programación Pagos'!$B$2:$K$31</definedName>
    <definedName name="_xlnm.Print_Area" localSheetId="1">'Sgto Trimestre'!$B$2:$AL$45</definedName>
    <definedName name="clase">Codigo!$AG$3:$AG$4</definedName>
    <definedName name="clase1">'Programación Pagos'!$K$20</definedName>
    <definedName name="dependencia">Codigo!$G$3:$G$60</definedName>
    <definedName name="edad">Codigo!$C$3:$C$9</definedName>
    <definedName name="entidad">Codigo!$G$3:$G$60</definedName>
    <definedName name="Grupo">Codigo!$B$3:$B$10</definedName>
    <definedName name="LA">Codigo!$P$3:$Q$24</definedName>
    <definedName name="MP_">Codigo!$V$3:$V$727</definedName>
    <definedName name="MR_">Codigo!$L$3:$L$133</definedName>
    <definedName name="pilar">Codigo!$N$3:$O$6</definedName>
    <definedName name="Procedimiento">Codigo!$AD$3:$AD$247</definedName>
    <definedName name="Proceso">Codigo!$AB$3:$AB$45</definedName>
    <definedName name="proceso_mga">Codigo!$H$3:$H$79</definedName>
    <definedName name="Prog">Codigo!$R$2:$S$65</definedName>
    <definedName name="programa">Codigo!$E$3:$E$65</definedName>
    <definedName name="SECTOR">Codigo!$D$3:$D$28</definedName>
    <definedName name="si_no">Codigo!$J$3:$J$4</definedName>
    <definedName name="subproceso">Codigo!$AH$3:$AH$11</definedName>
    <definedName name="subprograma">Codigo!$F$3:$F$172</definedName>
    <definedName name="tipo">Codigo!$AF$3:$AF$5</definedName>
    <definedName name="Z_2FFD5388_3151_4DCF_95D5_4ECC920A5768_.wvu.FilterData" localSheetId="3" hidden="1">Codigo!$B$2:$H$2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6" i="19" l="1"/>
  <c r="I28" i="15" l="1"/>
  <c r="N29" i="19" l="1"/>
  <c r="AE42" i="19"/>
  <c r="G45" i="19"/>
  <c r="R45" i="19" l="1"/>
  <c r="N28" i="19"/>
  <c r="AF21" i="19"/>
  <c r="Y21" i="19"/>
  <c r="R21" i="19"/>
  <c r="G31" i="15"/>
  <c r="G50" i="19" l="1"/>
  <c r="G49" i="19"/>
  <c r="R50" i="19"/>
  <c r="R49" i="19"/>
  <c r="AE49" i="19"/>
  <c r="N27" i="19" l="1"/>
  <c r="N26" i="19"/>
  <c r="L22" i="19"/>
  <c r="G11" i="15" l="1"/>
  <c r="D3" i="22"/>
  <c r="R9" i="19" l="1"/>
  <c r="R10" i="19" l="1"/>
  <c r="G9" i="15" l="1"/>
  <c r="AO3" i="22" l="1"/>
  <c r="AE52" i="19"/>
  <c r="R52" i="19"/>
  <c r="G52" i="19"/>
  <c r="CM3" i="22"/>
  <c r="CO3" i="22"/>
  <c r="CN3" i="22"/>
  <c r="CP3" i="22"/>
  <c r="CA3" i="22"/>
  <c r="CE3" i="22"/>
  <c r="CB3" i="22"/>
  <c r="CF3" i="22"/>
  <c r="CC3" i="22"/>
  <c r="CG3" i="22"/>
  <c r="CD3" i="22"/>
  <c r="CH3" i="22"/>
  <c r="BI3" i="22"/>
  <c r="BO3" i="22"/>
  <c r="BJ3" i="22"/>
  <c r="BP3" i="22"/>
  <c r="BK3" i="22"/>
  <c r="BQ3" i="22"/>
  <c r="BL3" i="22"/>
  <c r="BR3" i="22"/>
  <c r="BM3" i="22"/>
  <c r="BS3" i="22"/>
  <c r="BN3" i="22"/>
  <c r="BT3" i="22"/>
  <c r="AV3" i="22"/>
  <c r="AU3" i="22"/>
  <c r="AT3" i="22"/>
  <c r="AS3" i="22"/>
  <c r="AR3" i="22"/>
  <c r="AQ3" i="22"/>
  <c r="AP3" i="22"/>
  <c r="AN3" i="22"/>
  <c r="AM3" i="22"/>
  <c r="AL3" i="22"/>
  <c r="AK3" i="22"/>
  <c r="AJ3" i="22"/>
  <c r="AI3" i="22"/>
  <c r="AH3" i="22"/>
  <c r="AG3" i="22"/>
  <c r="AF3" i="22"/>
  <c r="AE3" i="22"/>
  <c r="AD3" i="22"/>
  <c r="AC3" i="22"/>
  <c r="AB3" i="22"/>
  <c r="AA3" i="22"/>
  <c r="Z3" i="22"/>
  <c r="Y3" i="22"/>
  <c r="X3" i="22"/>
  <c r="W3" i="22"/>
  <c r="V3" i="22"/>
  <c r="U3" i="22"/>
  <c r="T3" i="22"/>
  <c r="S3" i="22"/>
  <c r="R3" i="22"/>
  <c r="P3" i="22"/>
  <c r="O3" i="22"/>
  <c r="N3" i="22"/>
  <c r="M3" i="22"/>
  <c r="L3" i="22"/>
  <c r="H3" i="22"/>
  <c r="G3" i="22"/>
  <c r="F3" i="22"/>
  <c r="E3" i="22"/>
  <c r="C3" i="22"/>
  <c r="B3" i="22"/>
  <c r="L16" i="19"/>
  <c r="L15" i="19"/>
  <c r="I19" i="15"/>
  <c r="Q3" i="22" s="1"/>
  <c r="R7" i="19"/>
  <c r="I16" i="15"/>
  <c r="J16" i="15" s="1"/>
  <c r="K3" i="22" s="1"/>
  <c r="C16" i="15"/>
  <c r="D16" i="15" s="1"/>
  <c r="J3" i="22" s="1"/>
  <c r="R8" i="19" l="1"/>
  <c r="C15" i="15"/>
  <c r="R65" i="21"/>
  <c r="R64" i="21"/>
  <c r="R63" i="21"/>
  <c r="R62" i="21"/>
  <c r="R61" i="21"/>
  <c r="R60" i="21"/>
  <c r="R59" i="21"/>
  <c r="R58" i="21"/>
  <c r="R57" i="21"/>
  <c r="R56" i="21"/>
  <c r="R55" i="21"/>
  <c r="R54" i="21"/>
  <c r="R53" i="21"/>
  <c r="R52" i="21"/>
  <c r="R51" i="21"/>
  <c r="R50" i="21"/>
  <c r="R49" i="21"/>
  <c r="R48" i="21"/>
  <c r="R47" i="21"/>
  <c r="R46" i="21"/>
  <c r="R45" i="21"/>
  <c r="R44" i="21"/>
  <c r="R43" i="21"/>
  <c r="R42" i="21"/>
  <c r="R41" i="21"/>
  <c r="R40" i="21"/>
  <c r="R39" i="21"/>
  <c r="R38" i="21"/>
  <c r="R37" i="21"/>
  <c r="R36" i="21"/>
  <c r="R35" i="21"/>
  <c r="R34" i="21"/>
  <c r="R33" i="21"/>
  <c r="R32" i="21"/>
  <c r="R31" i="21"/>
  <c r="R30" i="21"/>
  <c r="R29" i="21"/>
  <c r="R28" i="21"/>
  <c r="R27" i="21"/>
  <c r="R26" i="21"/>
  <c r="R25" i="21"/>
  <c r="R24" i="21"/>
  <c r="R23" i="21"/>
  <c r="R22" i="21"/>
  <c r="R21" i="21"/>
  <c r="R20" i="21"/>
  <c r="R19" i="21"/>
  <c r="R18" i="21"/>
  <c r="R17" i="21"/>
  <c r="R16" i="21"/>
  <c r="R15" i="21"/>
  <c r="R14" i="21"/>
  <c r="R13" i="21"/>
  <c r="R12" i="21"/>
  <c r="R11" i="21"/>
  <c r="R10" i="21"/>
  <c r="R9" i="21"/>
  <c r="R8" i="21"/>
  <c r="R7" i="21"/>
  <c r="R6" i="21"/>
  <c r="R5" i="21"/>
  <c r="R4" i="21"/>
  <c r="D15" i="15" l="1"/>
  <c r="I3" i="22" s="1"/>
  <c r="N32" i="19" l="1"/>
  <c r="N31" i="19"/>
  <c r="CR3" i="22"/>
  <c r="CQ3" i="22"/>
  <c r="L21" i="19"/>
  <c r="L20" i="19"/>
  <c r="L19" i="19"/>
  <c r="L18" i="19"/>
  <c r="L17" i="19"/>
  <c r="L14" i="19"/>
  <c r="L13" i="19"/>
  <c r="L12" i="19"/>
  <c r="AD11" i="19"/>
  <c r="BZ3" i="22"/>
  <c r="BY3" i="22"/>
  <c r="BX3" i="22"/>
  <c r="BW3" i="22"/>
  <c r="BV3" i="22"/>
  <c r="BU3" i="22"/>
  <c r="AY3" i="22"/>
  <c r="AZ3" i="22"/>
  <c r="BA3" i="22"/>
  <c r="BB3" i="22"/>
  <c r="BC3" i="22"/>
  <c r="BD3" i="22"/>
  <c r="BE3" i="22"/>
  <c r="BF3" i="22"/>
  <c r="BG3" i="22"/>
  <c r="BH3" i="22"/>
  <c r="AX3" i="22"/>
  <c r="AW3" i="22"/>
  <c r="CL3" i="22"/>
  <c r="CK3" i="22"/>
  <c r="CJ3" i="22"/>
  <c r="CI3"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PwC</author>
  </authors>
  <commentList>
    <comment ref="C19" authorId="0" shapeId="0" xr:uid="{00000000-0006-0000-0000-000001000000}">
      <text>
        <r>
          <rPr>
            <sz val="8"/>
            <color rgb="FF000000"/>
            <rFont val="Tahoma"/>
            <family val="2"/>
          </rPr>
          <t>PROPOSITO DEL INDICADOR, RESPONDE A LA PREGUNTA, QUE SE BUSCA MEDIR ?</t>
        </r>
      </text>
    </comment>
    <comment ref="I19" authorId="0" shapeId="0" xr:uid="{00000000-0006-0000-0000-000002000000}">
      <text>
        <r>
          <rPr>
            <sz val="8"/>
            <color indexed="81"/>
            <rFont val="Tahoma"/>
            <family val="2"/>
          </rPr>
          <t>Corresponde a la Meta del Indicador que se fija para el periodo de Gobierno (4 años)
Se da la opción de ser igual a la Meta de Producto del Plan de Desarrollo, en caso contrario Digite la Meta de Producto del Proceso</t>
        </r>
      </text>
    </comment>
    <comment ref="C20" authorId="0" shapeId="0" xr:uid="{00000000-0006-0000-0000-000003000000}">
      <text>
        <r>
          <rPr>
            <b/>
            <sz val="8"/>
            <color indexed="81"/>
            <rFont val="Tahoma"/>
            <family val="2"/>
          </rPr>
          <t>EXPRESION MATEMATICA DE LA RELACION DE VARIABLES</t>
        </r>
      </text>
    </comment>
    <comment ref="I20" authorId="0" shapeId="0" xr:uid="{00000000-0006-0000-0000-000004000000}">
      <text>
        <r>
          <rPr>
            <sz val="8"/>
            <color indexed="81"/>
            <rFont val="Tahoma"/>
            <family val="2"/>
          </rPr>
          <t>Corresponde a la Fecha de Elaboración o
Ajuste del indicador
  Formato  ( dd  / mm  / Año )</t>
        </r>
      </text>
    </comment>
    <comment ref="C21" authorId="0" shapeId="0" xr:uid="{00000000-0006-0000-0000-000005000000}">
      <text>
        <r>
          <rPr>
            <sz val="8"/>
            <color indexed="81"/>
            <rFont val="Tahoma"/>
            <family val="2"/>
          </rPr>
          <t>INCLUYE LOS SIGUIENTES ELEMENTOS:
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text>
    </comment>
    <comment ref="I21" authorId="0" shapeId="0" xr:uid="{00000000-0006-0000-0000-000006000000}">
      <text>
        <r>
          <rPr>
            <sz val="8"/>
            <color rgb="FF000000"/>
            <rFont val="Tahoma"/>
            <family val="2"/>
          </rPr>
          <t xml:space="preserve">INCLUYE:
</t>
        </r>
        <r>
          <rPr>
            <sz val="8"/>
            <color rgb="FF000000"/>
            <rFont val="Tahoma"/>
            <family val="2"/>
          </rPr>
          <t xml:space="preserve"> - </t>
        </r>
        <r>
          <rPr>
            <sz val="10"/>
            <color rgb="FF000000"/>
            <rFont val="Tahoma"/>
            <family val="2"/>
          </rPr>
          <t xml:space="preserve">El tiempo de medición delindicador?
</t>
        </r>
        <r>
          <rPr>
            <sz val="10"/>
            <color rgb="FF000000"/>
            <rFont val="Tahoma"/>
            <family val="2"/>
          </rPr>
          <t xml:space="preserve"> - Periodicidad del cálculo: Mensual, Bimensual, trimestral, trimestral, semestral.</t>
        </r>
      </text>
    </comment>
    <comment ref="C22" authorId="0" shapeId="0" xr:uid="{00000000-0006-0000-0000-000007000000}">
      <text>
        <r>
          <rPr>
            <b/>
            <sz val="8"/>
            <color indexed="81"/>
            <rFont val="Tahoma"/>
            <family val="2"/>
          </rPr>
          <t>PERSONA ENCARGADA DE CALCULAR EL INDICADOR Y CONSIGNARLO EN LA HOJA DE VIDA</t>
        </r>
      </text>
    </comment>
    <comment ref="I22" authorId="0" shapeId="0" xr:uid="{00000000-0006-0000-0000-000008000000}">
      <text>
        <r>
          <rPr>
            <sz val="8"/>
            <color indexed="81"/>
            <rFont val="Tahoma"/>
            <family val="2"/>
          </rPr>
          <t>IMPORTANCIA DE LA CONSTRUCCION DEL INDICADOR PARA  EL ANALISIS DE LA GESTION  DE LA ENTIDAD TERRITORIAL.  RESPONDE AL BENEFICIO O UTILIDAD  DEL INDICADOR.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msuarez</author>
  </authors>
  <commentList>
    <comment ref="L23" authorId="0" shapeId="0" xr:uid="{00000000-0006-0000-0100-000001000000}">
      <text>
        <r>
          <rPr>
            <sz val="9"/>
            <color indexed="81"/>
            <rFont val="Calibri"/>
            <family val="2"/>
            <scheme val="minor"/>
          </rPr>
          <t>Formato ( dd / mm / año)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Marco Fidel Suarez Corredor</author>
  </authors>
  <commentList>
    <comment ref="G59" authorId="0" shapeId="0" xr:uid="{00000000-0006-0000-0300-000001000000}">
      <text>
        <r>
          <rPr>
            <b/>
            <sz val="9"/>
            <color indexed="81"/>
            <rFont val="Tahoma"/>
            <family val="2"/>
          </rPr>
          <t>No Existe en el Sistema SAP</t>
        </r>
      </text>
    </comment>
    <comment ref="G60" authorId="0" shapeId="0" xr:uid="{00000000-0006-0000-0300-000002000000}">
      <text>
        <r>
          <rPr>
            <b/>
            <sz val="9"/>
            <color indexed="81"/>
            <rFont val="Tahoma"/>
            <family val="2"/>
          </rPr>
          <t>No existe en el Sistema SAP</t>
        </r>
      </text>
    </comment>
  </commentList>
</comments>
</file>

<file path=xl/sharedStrings.xml><?xml version="1.0" encoding="utf-8"?>
<sst xmlns="http://schemas.openxmlformats.org/spreadsheetml/2006/main" count="2972" uniqueCount="1998">
  <si>
    <t>HOJA DE VIDA DE INDICADORES POR PROCESO</t>
  </si>
  <si>
    <t>PROCESO</t>
  </si>
  <si>
    <t>OBJETIVO DEL PROCESO</t>
  </si>
  <si>
    <t>NOMBRE DEL INDICADOR</t>
  </si>
  <si>
    <t>CARGO</t>
  </si>
  <si>
    <t>Elaboró</t>
  </si>
  <si>
    <t>Revisó</t>
  </si>
  <si>
    <t>Aprobó</t>
  </si>
  <si>
    <t>Página: 1 de 1</t>
  </si>
  <si>
    <t>Eficacia</t>
  </si>
  <si>
    <t>OBJETIVO DEL INDICADOR</t>
  </si>
  <si>
    <t>FECHA DE ACTUALIZACIÓN</t>
  </si>
  <si>
    <t>FUENTE DE INFORMACIÓN</t>
  </si>
  <si>
    <t>FRECUENCIA</t>
  </si>
  <si>
    <t>RESPONSABLE</t>
  </si>
  <si>
    <t>ANÁLISIS DE DATOS</t>
  </si>
  <si>
    <t xml:space="preserve">NOMBRE </t>
  </si>
  <si>
    <t>FIRMA</t>
  </si>
  <si>
    <t>FECHA</t>
  </si>
  <si>
    <t xml:space="preserve">CODIGO Y VERSION DEL INDICADOR DEL PROCESO: </t>
  </si>
  <si>
    <t>Tipo de indicador</t>
  </si>
  <si>
    <t>Fórmula de cálculo</t>
  </si>
  <si>
    <t>Unidades</t>
  </si>
  <si>
    <t>Rango de gestión</t>
  </si>
  <si>
    <t>Sobresaliente</t>
  </si>
  <si>
    <t>Satisfactorio</t>
  </si>
  <si>
    <t>Deficiente</t>
  </si>
  <si>
    <t>Periodo</t>
  </si>
  <si>
    <t>Resultado</t>
  </si>
  <si>
    <t>Gráfica de Tendencia</t>
  </si>
  <si>
    <t>Línea base:</t>
  </si>
  <si>
    <t>Meta final:</t>
  </si>
  <si>
    <t>FÓRMULA DE CÁLCULO</t>
  </si>
  <si>
    <t>Frecuencia</t>
  </si>
  <si>
    <t>Línea de base</t>
  </si>
  <si>
    <t>Rangos de evaluación</t>
  </si>
  <si>
    <t>Ejecutado</t>
  </si>
  <si>
    <t>Ener - marzo 28</t>
  </si>
  <si>
    <t>Abril - Jun 27</t>
  </si>
  <si>
    <t>Jul - Sep 30</t>
  </si>
  <si>
    <t>Oct - Dic 19</t>
  </si>
  <si>
    <t>Prog</t>
  </si>
  <si>
    <t>Unidad de medida</t>
  </si>
  <si>
    <t>SISTEMA INTEGRADO DE GESTIÓN - SIG</t>
  </si>
  <si>
    <t>SEGUIMIENTO AL INDICADOR DEL PROCESO</t>
  </si>
  <si>
    <r>
      <t xml:space="preserve">Fecha de análisis </t>
    </r>
    <r>
      <rPr>
        <sz val="10"/>
        <rFont val="Arial"/>
        <family val="2"/>
      </rPr>
      <t>(dd/mm/aa)</t>
    </r>
  </si>
  <si>
    <t>Nombre del Indicador</t>
  </si>
  <si>
    <t>Objetivo del Indicador</t>
  </si>
  <si>
    <t>Subprograma - Plan de Desarrollo</t>
  </si>
  <si>
    <t>Meta de Producto - Plan de Desarrollo</t>
  </si>
  <si>
    <t>Fuente de Información</t>
  </si>
  <si>
    <t>Análisis de datos</t>
  </si>
  <si>
    <t>Ene</t>
  </si>
  <si>
    <t>Feb</t>
  </si>
  <si>
    <t>Mar</t>
  </si>
  <si>
    <t>Abr</t>
  </si>
  <si>
    <t>May</t>
  </si>
  <si>
    <t>Jun</t>
  </si>
  <si>
    <t>Jul</t>
  </si>
  <si>
    <t>Ago</t>
  </si>
  <si>
    <t>Sep</t>
  </si>
  <si>
    <t>Oct</t>
  </si>
  <si>
    <t>Nov</t>
  </si>
  <si>
    <t>Dic</t>
  </si>
  <si>
    <t>Ene -Feb</t>
  </si>
  <si>
    <t>Mar-Abr</t>
  </si>
  <si>
    <t>May-Jun</t>
  </si>
  <si>
    <t>Jul-Ago</t>
  </si>
  <si>
    <t>Sep-Oct</t>
  </si>
  <si>
    <t>Nov-Dic</t>
  </si>
  <si>
    <t>Señale que tipo de Acción que requiere:</t>
  </si>
  <si>
    <t>Correctiva</t>
  </si>
  <si>
    <t>Corrección</t>
  </si>
  <si>
    <t>Preventiva</t>
  </si>
  <si>
    <t>META DE PRODUCTO</t>
  </si>
  <si>
    <t>CODIGO DEL PROCEDIMIENTO</t>
  </si>
  <si>
    <t xml:space="preserve">PR-M1-P1-02 . Procedimiento para la formulación de planes </t>
  </si>
  <si>
    <t xml:space="preserve">PR-M1-P1-03 . Procedimiento para el seguimiento y evaluación del Plan de Desarrollo </t>
  </si>
  <si>
    <t>PR-M1-P1-04 . Procedimiento para gestión del sistema de información para la planificación</t>
  </si>
  <si>
    <t>PR-M1-P1-05 . Procedimiento  Seguimiento a la Inversión Publica</t>
  </si>
  <si>
    <t xml:space="preserve">PR-M1-P1-06 . Procedimiento de rendición de cuentas </t>
  </si>
  <si>
    <t>PR- M1-P1-07 . Procedimiento para registrar proyectos que deseen conseguir recursos de Cooperación Internacional</t>
  </si>
  <si>
    <t>PR-M1-P1-08 . Procedimiento  de formular políticas públicas sociales</t>
  </si>
  <si>
    <t>PR-M1-P1-09 . Procedimiento para administrar el banco de  programas y proyectos de inversión</t>
  </si>
  <si>
    <t>PR-M1-P1-10 . Procedimiento para la elaboración del Plan Operativo Anual de Inversiones - POAI</t>
  </si>
  <si>
    <t>PR-M1-P1-11 . Liberación del recurso de inversión elemento PEP (Plan Estructurado del Proyecto)</t>
  </si>
  <si>
    <t xml:space="preserve">PR-M1-P1-12 . APOYO Y ASESORIA EN LA FORMULACION Y ESTRUCTURACION DE PROYECTOS
(RECURSOS SGR– OCAD PACIFICO, VALLE) 
</t>
  </si>
  <si>
    <t xml:space="preserve">PR-M1-P1-13 . VERIFICACION DE REQUISITOS PROYECTOS SGR Y TRAMITE DE VIABILIZACION, PRIORIZACION Y APROBACION ANTE OCAD VALLE Y PACIFICO </t>
  </si>
  <si>
    <t>PR-M1-P1-14 . CONTRATO PLAN</t>
  </si>
  <si>
    <t xml:space="preserve">PR-M1-P1-15 . REVISION PROYECTOS (RECURSOS SGR – OCAD MUNICIPAL) </t>
  </si>
  <si>
    <t>PR-M1-P1-16. Procedimiento para registrar proyectos que deseen conseguir recursos de Cooperación Internacional</t>
  </si>
  <si>
    <t>PR-M1-P2-01 . Procedimiento Elaborar  El Plan Financiero Del Departamento</t>
  </si>
  <si>
    <t>PR-M1-P2-02 . Procedimiento Elaborar El Marco Fiscal De Mediano Plazo</t>
  </si>
  <si>
    <t>PR-M1-P2-03 . Procedimiento Elaborar Presupuesto General Del Departamento</t>
  </si>
  <si>
    <t>PR-M1-P2-04 . Procedimiento Elaborar El Presupuesto De Las Empresas Industriales Y Comerciales Del Estado - E.I.C.E.S  Nivel Departamental</t>
  </si>
  <si>
    <t>PR-M1-P2-05 . Procedimiento Elaborar El Presupuesto De Las Empresas Sociales Del Estado -E.S.E. S Nivel Departamental</t>
  </si>
  <si>
    <t>PR-M1-P2-06 . Procedimiento Solicitar Autorización Para Comprometer Vigencias Futuras Administración Central Y Establecimientos Públicos</t>
  </si>
  <si>
    <t xml:space="preserve">PR-M1-P2-07. Procedimiento Solicitar Autorización Para Comprometer Vigencias Futuras 
E.I.C.E.´S Y E.S.E.´S
</t>
  </si>
  <si>
    <t>PR-M1-P2-27. Certificado de Impacto Fiscal</t>
  </si>
  <si>
    <t>PR-M1-P3-01 . Procedimiento Planear y administrar el Sistema Integrado de Gestión</t>
  </si>
  <si>
    <t>PR-M1-P3-02 . Procedimiento realizar la Revisión Gerencial del SIG</t>
  </si>
  <si>
    <t>PR-M1-P3-03 . Procedimiento Planificación del Modelo de Gestión de Riesgos</t>
  </si>
  <si>
    <t>PR-M1-P3-04 . Procedimiento Control de Registros</t>
  </si>
  <si>
    <t>PR-M1-P3-05. Procedimiento elaboración y control de documentos</t>
  </si>
  <si>
    <t>PR-M1-P4-01 . Procedimiento Cubrimiento Eventos De Agenda Gobernador</t>
  </si>
  <si>
    <t>PR-M1-P4-02 . Procedimiento Elaboración Programa De Televisión</t>
  </si>
  <si>
    <t>PR-M1-P4-03 . Procedimiento Publicación  De Nota En Página Web</t>
  </si>
  <si>
    <t>PR-M1-P4-04. Procedimiento Rueda De Prensa</t>
  </si>
  <si>
    <t>PR-M1-P4-05 . Procedimiento Elaboración De Material P.O.P</t>
  </si>
  <si>
    <t>PR-M1-P4-06. Procedimiento De Recepción Y  Difusión De La Información Interna</t>
  </si>
  <si>
    <t>PR-M1-P4-07 . Procedimiento Elaboracion De Boletines De Prensa</t>
  </si>
  <si>
    <t>PR-M1-P4-08 . Procedimiento Publicación De Información En Redes Sociales</t>
  </si>
  <si>
    <t>PR-M1-P4-09. Procedimiento Publicación De Carteleras</t>
  </si>
  <si>
    <t>PR-M1-P4-10 . Procedimiento Monitoreo De Medios</t>
  </si>
  <si>
    <t>PR-M2-P1-01 . Procedimiento para promover encadenamientos productivos</t>
  </si>
  <si>
    <t>PR-M2-P1-02 . Procedimiento para generar información de los sectores productivos</t>
  </si>
  <si>
    <t>PR-M2-P1-03 . Procedimiento para coordinar las entidades de los sectores agropecuario, agroindustrial y minero</t>
  </si>
  <si>
    <t>PR-M2-P1-04 . Procedimiento para promover la seguridad alimentaria y proyectos de desarrollo rural</t>
  </si>
  <si>
    <t>PR-M2-P1-05 . Procedimiento para promover la conservación del medio ambiente y el desarrollo sostenible</t>
  </si>
  <si>
    <t>PR-M2-P2-01 . Procedimiento para el fortalecimiento empresarial y el fomento al emprendimiento</t>
  </si>
  <si>
    <t>PR-M2-P2-02 . Procedimiento para fomentar el desarrollo económico local</t>
  </si>
  <si>
    <t>PR-M2-P2-03 . Procedimiento para contribuir a  disminuir la pobreza y la exclusión social</t>
  </si>
  <si>
    <t>PR-M2-P3-01 . Procedimiento Convocatorias proyectos Ciencia Tecnología e Innovación</t>
  </si>
  <si>
    <t>PR-M2-P3-02 . Procedimiento Verificación de requisitos proyectos de Ciencia, tecnología e Innovación.</t>
  </si>
  <si>
    <t>PR-M2-P4-02 . Procedimiento Elaborar el listado oficial de precios de referencia de la Gobernación del Valle del Cauca</t>
  </si>
  <si>
    <t>PR-M2-P4-04 . Procedimiento Estructurar y ejecutar proyectos de Infraestructura financiados por el sistema de Valorización</t>
  </si>
  <si>
    <t>PR-M3-P1-01 . Establecer las directrices, criterios y cronograma para la organización  y gestión de la Cobertura del Servicio Educativo</t>
  </si>
  <si>
    <t>PR-M3-P1-02 . Proyectar cupos</t>
  </si>
  <si>
    <t>PR-M3-P1-03 . Solicitar, reservar y asignar cupos oficiales</t>
  </si>
  <si>
    <t>PR-M3-P1-04 . Registrar matricula de cupos oficiales</t>
  </si>
  <si>
    <t>PR-M3-P1-05 . Hacer seguimiento a la Gestión de matricula</t>
  </si>
  <si>
    <t>PR-M3-P1-06 . Gestión de la Evaluación educativa</t>
  </si>
  <si>
    <t>PR-M3-P1-07 . Garantizar el mejoramiento continuo de los establecimientos educativos</t>
  </si>
  <si>
    <t>PR-M3-P3-01 . Procedimiento para conformación y operación de los consejos de cultura</t>
  </si>
  <si>
    <t>PR-M3-P3-02 . Procedimiento de convocatoria de proyectos culturales</t>
  </si>
  <si>
    <t>PR-M3-P3-03 . Procedimiento concurso y elecciones de autores vallecaucanos</t>
  </si>
  <si>
    <t>PR-M3-P3-04 . Procedimiento para la conformación consejo Dptal de patrimonio cultural</t>
  </si>
  <si>
    <t>PR-M3-P3-05 . Procedimiento para la convocatoria de proyectos para ser financiados con los recursos del 4% del incremento a la telefonía móvil – Patrimonio Cultural-</t>
  </si>
  <si>
    <t xml:space="preserve">PR-M3-P4-01 . Procedimiento para Promover La Participación Social                                             </t>
  </si>
  <si>
    <t xml:space="preserve">PR-M3-P4-02 . Procedimiento Para Consolidar Un Sistema Integral De Información Y Conocimiento En Políticas Públicas Sociales                                                                                 </t>
  </si>
  <si>
    <t xml:space="preserve">PR-M3-P4-03 . Procedimiento Coordinación Estratégica Interinstitucional Hacia La Garantía De Derechos </t>
  </si>
  <si>
    <t>PR-M3-P5-01 . Procedimiento para socializar políticas y normas relacionadas con el hábitat</t>
  </si>
  <si>
    <t>PR-M3-P5-02 . Procedimiento para promover y fortalecer las OPV´s y otras organizaciones comunitarias, cuya actuación se relacione con el hábitat.</t>
  </si>
  <si>
    <t>PR-M3-P5-03 . Procedimiento para asesorar y/o asistir técnicamente a los grupos de interés para el desarrollo de proyectos de hábitat.</t>
  </si>
  <si>
    <t xml:space="preserve">PR-M3-P5-04 . Procedimiento para apoyar la legalización y titilación de predios destinados a vivienda de interés social. </t>
  </si>
  <si>
    <t>PR-M3-P5-05 . Procedimiento para mantener y actualizar módulos del sistema de información.</t>
  </si>
  <si>
    <t>PR-M3-P5-06 . Procedimiento para formular proyectos relacionados con el hábitat.</t>
  </si>
  <si>
    <t>PR-M3-P5-07 . Procedimiento para evaluar proyectos relacionados con el hábitat.</t>
  </si>
  <si>
    <t>PR-M3-P5-08 . Procedimiento para gestionar recursos externos para el desarrollo de proyectos relacionados con el hábitat.</t>
  </si>
  <si>
    <t>PR-M3-P5-09 . Procedimiento para financiar o cofinanciar proyectos de hábitat.</t>
  </si>
  <si>
    <t>PR-SP-M3-P6-01-01 . Procedimiento para cofinanciar la continuidad de la afiliación al régimen subsidiado</t>
  </si>
  <si>
    <t>PR-SP-M3-P6-01-02 . Procedimiento para realizar asistencia técnica a las DLS, ESES en el componente de aseguramiento</t>
  </si>
  <si>
    <t>PR-SP-M3-P6-01-03 . Procedimiento seguimiento verificación y control a la información de afiliación al sistema general de seguridad social en salud</t>
  </si>
  <si>
    <t>PR-SP-M3-P6-01-04 . Procedimiento inspección, vigilancia y control al cumplimiento de las competencias en aseguramiento a los actores implicados en el proceso de afiliación</t>
  </si>
  <si>
    <t>PR-SP-M3-P6-02-01 . Procedimiento auditoria a la prestación de servicios de salud a la población pobre no asegurada y lo no cubierto por subsidios a la demanda</t>
  </si>
  <si>
    <t xml:space="preserve">PR-SP-M3-P6-02-02 . Procedimiento para gestionar el programa de trasplantes en el Departamento y la red de trasplantes regional  </t>
  </si>
  <si>
    <t>PR-SP-M3-P6-02-03 . Procedimiento para coordinar el centro regulador de urgencias y emergencias - CRUE</t>
  </si>
  <si>
    <t>PR-SP-M3-P6-02-04 . Procedimiento para la revisión y asistencia técnica producción y calidad decreto 2193 - 2004</t>
  </si>
  <si>
    <t>PR-SP-M3-P6-02-05 . Procedimiento para realizar auditoria para el mejoramiento de la calidad</t>
  </si>
  <si>
    <t xml:space="preserve">PR-SP-M3-P6-02-06 . Procedimiento para gestionar el plan de mantenimiento hospitalario en el Departamento </t>
  </si>
  <si>
    <t>PR-SP-M3-P6-02-07 . Procedimiento para gestionar el plan bienal de inversiones en salud del departamento</t>
  </si>
  <si>
    <t>PR-SP-M3-P6-02-08 . Procedimiento para realizar autorización de procedimientos y actividades en salud para la población pobre no asegurada y la no cubierto por subsidios a la demanda</t>
  </si>
  <si>
    <t>PR-SP-M3-P6-03-01 . Gestion Del Sistema Único De Habilitación- Suh</t>
  </si>
  <si>
    <t>PR-SP-M3-P6-03-02 . Asistencia Técnica En Los Componentes Del Sistema Obligatorio De Garantía De La Calidad</t>
  </si>
  <si>
    <t>PR-SP-M3-P6-03-03 . Gestion Del Sistema Información Para La Calidad</t>
  </si>
  <si>
    <t>PR-SP-M3-P6-03-04 . Inspección , Vigilancia A Los Prestadores De Servicios De Salud Con Fallas En El Sistema Único De Habilitación</t>
  </si>
  <si>
    <t>PR-SP-M3-P6-03-05 . Seguimiento A Las Quejas Por Fallas En La Prestación De Servicios De Salud</t>
  </si>
  <si>
    <t>PR-SP-M3-P6-03-06 . Gestionar Los Programas De Tecno vigilancia y Fármaco vigilancia En Los Prestadores De Servicios De Salud</t>
  </si>
  <si>
    <t>PR-SP-M3-P7-01-01 . Planeación de recursos financieros</t>
  </si>
  <si>
    <t>PR-SP-M3-P7-01-02 . Ejecución de recursos financieros del fondo Departamental de salud con relación a planes, programas y proyectos</t>
  </si>
  <si>
    <t>PR-SP-M3-P7-01-03 . Procedimiento asesoría y asistencia técnica para la gestion financiera a instituciones de la red pública de prestadores de servicios de salud y a municipios sobre los fondos locales de salud</t>
  </si>
  <si>
    <t>PR-SP-M3-P7-01-04 . Procedimiento del Seguimiento y control de las fuentes de los recursos del fondo Departamental de Salud</t>
  </si>
  <si>
    <t>PR-SP-M3-P7-01-05 . Procedimiento para Rendición de informes de ejecución de los recursos</t>
  </si>
  <si>
    <t>PR-SP-M3-P7-01-06 . Procedimiento de Conciliación y seguimiento a los recursos del fondo Departamental de salud</t>
  </si>
  <si>
    <t>PR-SP-M3-P7-01-07 . Conciliación y seguimiento a los recursos del fondo departamental de salud</t>
  </si>
  <si>
    <t>PR-SP-M3-P7-03-01 . Adquisición de bienes y servicios</t>
  </si>
  <si>
    <t>PR-SP-M3-P7-03-02 . Logística para eventos</t>
  </si>
  <si>
    <t>PR-SP-M3-P7-03-03 . Mantenimiento preventivo y correctivo</t>
  </si>
  <si>
    <t>PR-SP-M3-P7-03-04 . Transporte terrestre y aéreo</t>
  </si>
  <si>
    <t>PR-SP-M3-P7-03-05 . Gestión Documental</t>
  </si>
  <si>
    <t>PR-M4-P2-01 . Procedimiento recuperar  la Nacionalidad Colombiana</t>
  </si>
  <si>
    <t>PR-M4-P2-02 . Procedimiento  para tramitar pasaportes</t>
  </si>
  <si>
    <t>PR-M4-P2-03 . Procedimiento formalizar entidades sin ánimo de lucro</t>
  </si>
  <si>
    <t>PR-M4-P2-04 . Procedimiento Nombramiento de Notarios</t>
  </si>
  <si>
    <t>PR-M4-P3-01 . Procedimiento Cobrar Ante El Fondo Cuenta El Impuesto De Productos Extranjeros</t>
  </si>
  <si>
    <t>PR-M4-P3-02 . Procedimiento Realizar Inspección Tributaria</t>
  </si>
  <si>
    <t>PR-M4-P3-03 . Procedimiento Realizar Inspección Contable</t>
  </si>
  <si>
    <t>PR-M4-P3-04 . Procedimiento para efectuar Liquidación sugerida del  Impuesto de Vehículos  Automotores</t>
  </si>
  <si>
    <t>PR-M4-P3-05 . Procedimiento Autorizar La Entrega De Estampillas De Señalización</t>
  </si>
  <si>
    <t>PR-M4-P3-06 . Procedimiento Autorizar El transporte De Mercancía Gravada Con El Impuesto Al Consumo Y/O Participación De Licores</t>
  </si>
  <si>
    <t>PR-M4-P3-07 . Procedimiento Legalización de tornaguías</t>
  </si>
  <si>
    <t>PR-M4-P3-08 . Procedimiento Expedición De Cartas De Levantamiento De Gravamen De La Contribución De Valorización Departamental</t>
  </si>
  <si>
    <t>PR-M4-P3-09 . Procedimiento Expedir Certificados De Pago De Contribución De Valorización Departamental</t>
  </si>
  <si>
    <t>PR-M4-P3-10 . Procedimiento para facturar la Contribución de Valorización Departamental</t>
  </si>
  <si>
    <t>PR-M4-P3-11 . Procedimiento para el Cobro Persuasivo</t>
  </si>
  <si>
    <t>PR-M4-P3-12 . Procedimiento Liquidación De Aforo</t>
  </si>
  <si>
    <t>PR-M4-P3-13 . Procedimiento para Liquidación de Corrección Aritmética</t>
  </si>
  <si>
    <t>PR-M4-P3-14 . Procedimiento para realizar Liquidación de Corrección para disminuir el valor a pagar</t>
  </si>
  <si>
    <t>PR-M4-P3-15 . Procedimiento Liquidación De Revisión</t>
  </si>
  <si>
    <t>PR-M4-P3-16 . Procedimiento para efectuar aprehensión de productos gravados con Impuestos Departamentales</t>
  </si>
  <si>
    <t>PR-M4-P3-17 . Procedimiento para autorizar la inscripción en el registro departamental de impuesto al consumo</t>
  </si>
  <si>
    <t>PR-M4-P3-18 . Procedimiento de Decomisos</t>
  </si>
  <si>
    <t>PR-M4-P3-19 . Procedimiento para actualizar el RDA (Registro Departamental Automotor) a partir de la información del contribuyente</t>
  </si>
  <si>
    <t>PR-M4-P3-20 . Procedimiento para la liquidación del impuesto de registro</t>
  </si>
  <si>
    <t>PR-M5-P1-01 . Procedimiento Asesorar y Asistir la Gestión de los Entes Territoriales.</t>
  </si>
  <si>
    <t>PR-M5-P2-01 . Procedimiento Para Realizar Evaluación a la Gestión Pública de los Entes Territoriales.</t>
  </si>
  <si>
    <t>PR-M5-P2-02 . Procedimiento Para Realizar Seguimiento a la Gestión Pública de los Entes Territoriales.</t>
  </si>
  <si>
    <t>PR-M6-P1-01 . Apoyar  permanentemente la preservación del orden público en el departamento</t>
  </si>
  <si>
    <t>PR-M6-P1-02 . Gestionar acciones de prevención contra la violencia y delincuencia</t>
  </si>
  <si>
    <t>PR-M6-P1-03 . Coordinación y seguimiento de procesos electorales</t>
  </si>
  <si>
    <t>PR-M6-P1-04 . Apoyar programas de derechos humanos y derecho internacional humanitario</t>
  </si>
  <si>
    <t>PR-M6-P1-05 . Atender y orientar a la población desplazada y víctimas de la violencia</t>
  </si>
  <si>
    <t>PR-M6-P1-06 . Promover una cultura de paz y resolución de conflictos.</t>
  </si>
  <si>
    <t>PR-M6-P2-01 . Gestión integral del riesgo</t>
  </si>
  <si>
    <t>PR-M6-P2-02 . Atender emergencia y/o desastres</t>
  </si>
  <si>
    <t>PR-M6-P2-03 . Promover el sistema nacional de bomberos</t>
  </si>
  <si>
    <t>PR-M7-P1-01 . Procedimiento Solicitud Y Trámite De Certificados De Disponibilidad Presupuestal - Cdp</t>
  </si>
  <si>
    <t>PR-M7-P1-02 . Procedimiento Anulación  O Ajuste Del Valor Del Certificado De Disponibilidad Presupuestal- Cdp</t>
  </si>
  <si>
    <t>PR-M7-P1-03 . Procedimiento Aprobación Registro Presupuestal De Compromiso</t>
  </si>
  <si>
    <t>PR-M7-P1-04 . Procedimiento Trámite De Anulación Y Ajuste Del Valor De Registro Presupuestal</t>
  </si>
  <si>
    <t>PR-M7-P1-05 . Procedimiento Modificaciones Al Presupuesto General Del Departamento</t>
  </si>
  <si>
    <t>PR-M7-P1-06 . Procedimiento Formular Modificaciones Al Presupuesto De Los Establecimientos Públicos</t>
  </si>
  <si>
    <t>PR-M7-P1-07 . Procedimiento Formular Modificaciones Al Presupuesto De Las E.I.C.E.</t>
  </si>
  <si>
    <t>PR-M7-P1-08 . Procedimiento Formular Modificaciones Al Presupuesto De Las Eses</t>
  </si>
  <si>
    <t>PR-M7-P2-02 . Elaborar  Plan Anual Mensualizado de Caja – PAC</t>
  </si>
  <si>
    <t>PR-M7-P2-03 . Registro y pago de cuentas.</t>
  </si>
  <si>
    <t>PR-M7-P2-04 . Devolución de recursos financieros de convenios interadministrativos</t>
  </si>
  <si>
    <t>PR-M7-P2-05 . Reexpedir cheques.</t>
  </si>
  <si>
    <t>PR-M7-P2-06 . Administración de cuentas bancarias.</t>
  </si>
  <si>
    <t>PR-M7-P2-07 . Administrar depósitos judiciales contra empleados, jubilados y acreedores.</t>
  </si>
  <si>
    <t>PR-M7-P2-08 . Gestión de embargos contra recursos financieros del departamento.</t>
  </si>
  <si>
    <t>PR-M7-P2-10 . Gestión del registro de ingresos del tesoro departamental.</t>
  </si>
  <si>
    <t>PR-M7-P2-11 . Registro y custodia de los títulos valores.</t>
  </si>
  <si>
    <t>PR-M7-P2-12 . Cierre de tesorería de la Vigencia Fiscal</t>
  </si>
  <si>
    <t xml:space="preserve">PR-M7-P2-13 . Procedimiento Para La Rendición De Cuentas  </t>
  </si>
  <si>
    <t xml:space="preserve">PR-M7-P2-14 . Procedimiento para la selección de entidades financieras </t>
  </si>
  <si>
    <t>PR-M7-P2-15 . procedimiento para el cobro coactivo</t>
  </si>
  <si>
    <t>PR-M7-P2-16 . Procedimiento para inversiones de excedentes de liquidez</t>
  </si>
  <si>
    <t xml:space="preserve">PR-M7-P3-01 . Procedimiento para generar reportes financieros de contabilidad general </t>
  </si>
  <si>
    <t>PR-M7-P3-02 . Procedimiento para registrar ingresos  por rentas o tesorería o reclasificaciones.</t>
  </si>
  <si>
    <t>PR-M7-P3-03 . Procedimiento para realizar cierre contable</t>
  </si>
  <si>
    <t>PR-M7-P3-04 . Procedimiento para conciliar cuentas bancarias</t>
  </si>
  <si>
    <t>PR-M7-P3-05 . Procedimiento para cumplir obligaciones fiscales</t>
  </si>
  <si>
    <t xml:space="preserve">PR-M7-P3-06 . Procedimiento para la revisión de facturas </t>
  </si>
  <si>
    <t>PR-M7-P3-07 . Procedimiento para diligenciar formato de observaciones Ley 550</t>
  </si>
  <si>
    <t>PR-M7-P3-08 . Procedimiento para el registro contable de las inversiones</t>
  </si>
  <si>
    <t>PR-M7-P3-09 . Procedimiento para conciliar cuentas con otras dependencias</t>
  </si>
  <si>
    <t>PR-M8-P1-01 . Procedimiento para seleccionar, vincular, retirar servidores públicos y administrar planta de personal</t>
  </si>
  <si>
    <t>PR-M8-P1-02 . Procedimiento para Selección meritocrática de cargos directivos</t>
  </si>
  <si>
    <t>PR-M8-P1-03 . Procedimiento Vinculación de estudiantes en pasantía.</t>
  </si>
  <si>
    <t>PR- M8 - P1-04 . Procedimiento Administrar planta de personal.</t>
  </si>
  <si>
    <t xml:space="preserve">PR-M8-P1-05 . Procedimiento Evaluar desempeño laboral. </t>
  </si>
  <si>
    <t xml:space="preserve">PR-M8-P1-06 . Procedimiento Capacitación de servidores públicos. </t>
  </si>
  <si>
    <t xml:space="preserve">PR-M8-P1-07 . Procedimiento Inducción y reinducción de los servidores públicos.. </t>
  </si>
  <si>
    <t xml:space="preserve">PR-M8-P1-08 . Procedimiento Salud ocupacional, higiene y seguridad industrial.  </t>
  </si>
  <si>
    <t>PR-M8-P1-09 . Procedimiento Ejecución  de los programas de medicina preventiva y del trabajo.</t>
  </si>
  <si>
    <t>PR-M8-P1-10 . Procedimiento Medición y mejora del ambiente de trabajo.</t>
  </si>
  <si>
    <t>PR-M8-P1-11 . Procedimiento Planeación y ejecución del plan de bienestar.</t>
  </si>
  <si>
    <t>PR- M8-P1-12 . Procedimiento Liquidar nómina de empleados y pensionados.</t>
  </si>
  <si>
    <t xml:space="preserve">PR-M8-P1-13 . Procedimiento Liquidar nómina de docentes, empleados secretaría de salud y FODE.  </t>
  </si>
  <si>
    <t xml:space="preserve">PR-M8-P1-14 . Procedimiento Liquidar aportes parafiscales.. </t>
  </si>
  <si>
    <t xml:space="preserve">PR-M8-P1-15 . Procedimiento Liquidar aportes al sistema de seguridad social. </t>
  </si>
  <si>
    <t xml:space="preserve">PR-M8-P1-16 . Procedimiento Liquidara viáticos ocasionales. </t>
  </si>
  <si>
    <t>PR-M8-P1-17 . Procedimiento Novedades de descuento  entidades bancarias, cooperativas y de salud.</t>
  </si>
  <si>
    <t>PR-M8-P1-18 . Procedimiento Validar capacidad de endeudamiento de empleados y jubilados.</t>
  </si>
  <si>
    <t xml:space="preserve">PR-M8-P1-19 . Procedimiento Reconocimiento y liquidación de anticipo de cesantías. </t>
  </si>
  <si>
    <t>PR-M8-P1-20 . Procedimiento Reconocimiento y liquidación de  cesantías definitivas</t>
  </si>
  <si>
    <t>PR-M8-P1-21 . Procedimiento Reconocimiento y liquidación de  cesantías parciales y definitivas del FNA</t>
  </si>
  <si>
    <t>PR-M8-P1-22 . Procedimiento Reconocimiento y liquidación de pensión de vejez, invalidez, sobreviviente, sustitución pensional…</t>
  </si>
  <si>
    <t>PR-M8-P1-23 . Procedimiento Reconocimiento y reliquidación de pensión</t>
  </si>
  <si>
    <t>PR-M8-P1-24 . Procedimiento para reconocimiento y liquidación de re-ajuste de mesada pensional, ley 6ta de 992l</t>
  </si>
  <si>
    <t>PR-M8-P1-25 . Procedimiento Reconocimiento, liquidación, emisión y expedición de bonos pensionales, certificación  y …</t>
  </si>
  <si>
    <t>PR-M8-P1-26 . Procedimiento para Cuotas partes pensiónales</t>
  </si>
  <si>
    <t>PR-M8-P1-27 . Procedimiento Reconocimiento y liquidación de auxilio funerario y de maternidad.</t>
  </si>
  <si>
    <t>PR-M8-P1-28 . Procedimiento para ingreso de información a Pasivocol</t>
  </si>
  <si>
    <t>PR-M8-P2-01 . Procedimiento para Recibir, Radicar y Realizar el Reparto de la Queja</t>
  </si>
  <si>
    <t>PR-M8-P2-02 . Procedimiento para Adelantar Procesos Ordinarios</t>
  </si>
  <si>
    <t>PR-M8-P2-03 . Procedimiento para Adelantar Proceso Verbal</t>
  </si>
  <si>
    <t>PR-M9-P1-01 . Procedimiento para recibir e ingresar bienes</t>
  </si>
  <si>
    <t>PR-M9-P1-02 . Procedimiento para aseguraramiento de funcionarios, bienes e intereses patrimoniales</t>
  </si>
  <si>
    <t>PR-M9-P1-03 . Procedimiento para mantener bienes</t>
  </si>
  <si>
    <t>PR-M9-P1-04 . Procedimiento para administrar el parque automotor</t>
  </si>
  <si>
    <t>PR-M9-P1-05 . Procedimiento para administrar bienes muebles</t>
  </si>
  <si>
    <t>PR-M9-P1-07. Procedimiento para dar de baja Bienes Muebles por venta o deterioro</t>
  </si>
  <si>
    <t>PR-M9-P1-08 . Procedimiento para Administrar Bienes Inmuebles</t>
  </si>
  <si>
    <t>PR-M9-P2-09 . Procedimiento para la selección, evaluación y reevaluación de proveedores y/o contratistas</t>
  </si>
  <si>
    <t>PR-M9-P3- 01 . Procedimiento Recepción, Radicación, Registro y Distribución de Correspondencia</t>
  </si>
  <si>
    <t>PR-M9-P3-02 . Procedimiento Producción y trámite de Documentos</t>
  </si>
  <si>
    <t>PR-M9-P3-03 . Procedimiento organización archivos de gestión y transferencia primaria</t>
  </si>
  <si>
    <t xml:space="preserve">PR-M9-P3-04 . Procedimiento consulta de documentos en el archivo central e histórico </t>
  </si>
  <si>
    <t>PR-M9-P3-05 . Procedimiento disposición final de los documentos</t>
  </si>
  <si>
    <t>PR-M9-P3-06 . Procedimiento realizar numeración de actos administrativos</t>
  </si>
  <si>
    <t>PR-M9-P3-07 . Procedimiento Administrar Historias laborales</t>
  </si>
  <si>
    <t>PR-M9-P3-08 . Procedimiento Expedición Certificación de Talento Humano</t>
  </si>
  <si>
    <t>PR-M10-P1-01 . Procedimiento Para  Realizar Representación Judicial</t>
  </si>
  <si>
    <t>PR-M10-P1-02 . Procedimiento Para Realizar Representación Prejudicial</t>
  </si>
  <si>
    <t>PR-M10-P1-03 . Procedimiento Para  Realizar Representación Administrativa Jurídica</t>
  </si>
  <si>
    <t>PR-M10-P1-04 . Procedimiento Para Revisar Y Emitir Conceptos A Proyectos Y  Actos Administrativos Gubernamentales</t>
  </si>
  <si>
    <t>PR-M10-P1-05 . Procedimiento Para Resolver Segundas Instancias</t>
  </si>
  <si>
    <t>PR-M10-P1-06 . Procedimiento Para Ejecutar Sanciones Impuestas Por La Procuraduría General De La Nación</t>
  </si>
  <si>
    <t>PR-M10-P1-07 . Procedimiento Para Absolver Consultas Jurídicas Y Derechos De Petición</t>
  </si>
  <si>
    <t>PR-M10-P2-01 . procedimiento para  realizar inspeccion, vigilancia e investigacion administrativa</t>
  </si>
  <si>
    <t>PR-M11-P1-01 . Procedimiento Formular Proyectos De Tic</t>
  </si>
  <si>
    <t>PR-M11-P1-02 . Procedimiento Realizar El Seguimiento Y Evaluación A Proyectos De Tic</t>
  </si>
  <si>
    <t>PR-M11-P2-01 . Procedimiento Implementar Soluciones   Tic</t>
  </si>
  <si>
    <t>PR-M11-P2-02 . Procedimiento Para Administrar Acuerdos De Niveles De Servicio De Tic</t>
  </si>
  <si>
    <t>PR-M11-P2-03 . Procedimiento Para Administrar  Acuerdos De Niveles De Operación De Tic</t>
  </si>
  <si>
    <t>PR-M11-P2-04 . Procedimiento Gestionar Mesa   De Servicios</t>
  </si>
  <si>
    <t>PR-M11-P3-01 . Procedimiento Definir Políticas Y Controles De Seguridad Informática</t>
  </si>
  <si>
    <t>PR-M11-P3-02 . Procedimiento Gestionar Seguridad Física Y Lógica De La Plataforma Tecnológica.</t>
  </si>
  <si>
    <t>PR-M11-P3-03 . Procedimiento Implementar Planes De Contingencia</t>
  </si>
  <si>
    <t>PR-M11-P3-04 . Procedimiento para gestionar incidentes en la administración de servidores de los sistemas de información</t>
  </si>
  <si>
    <t>PR-M12-P1-01 . Procedimiento para realizar auditorías  al sistema Integrado de Gestión</t>
  </si>
  <si>
    <t>PR-M12-P1-02 . Procedimiento Evaluación del Sistema de Control interno</t>
  </si>
  <si>
    <t>PR-M12-P2-01 . Procedimiento Control de Productos o Servicios No Conformes</t>
  </si>
  <si>
    <t>PR-M12-P2-02 . Procedimiento Toma de Acciones correctivas, Preventivas y de Mejora</t>
  </si>
  <si>
    <t>PR-M12-P2-03 . Procedimiento para la mejora continua de la eficacia, eficiencia y efectividad del SIG</t>
  </si>
  <si>
    <t>FICHA TÉCNICA DE SEGUIMIENTO DEL SISTEMA DE GESTIÓN DE CALIDAD</t>
  </si>
  <si>
    <t>DEPENDENCIA - PROCESO</t>
  </si>
  <si>
    <t>CODIGO PROCESO</t>
  </si>
  <si>
    <t>NOMBRE DEL PROCESO</t>
  </si>
  <si>
    <t>M1-P1</t>
  </si>
  <si>
    <t>M1-P2</t>
  </si>
  <si>
    <t>M1-P3</t>
  </si>
  <si>
    <t>M1-P4</t>
  </si>
  <si>
    <t>M2-P1</t>
  </si>
  <si>
    <t>M2-P2</t>
  </si>
  <si>
    <t>M2-P3</t>
  </si>
  <si>
    <t>M2-P4</t>
  </si>
  <si>
    <t>M2-P5</t>
  </si>
  <si>
    <t>M3-P1</t>
  </si>
  <si>
    <t>M3-P2</t>
  </si>
  <si>
    <t>M3-P3</t>
  </si>
  <si>
    <t>M3-P4</t>
  </si>
  <si>
    <t>M3-P5</t>
  </si>
  <si>
    <t>M3-P7</t>
  </si>
  <si>
    <t>M4-P1</t>
  </si>
  <si>
    <t>M4-P3</t>
  </si>
  <si>
    <t>M5-P1</t>
  </si>
  <si>
    <t>M5-P2</t>
  </si>
  <si>
    <t>M6-P1</t>
  </si>
  <si>
    <t>M6-P2</t>
  </si>
  <si>
    <t>M7-P1</t>
  </si>
  <si>
    <t>M7-P2</t>
  </si>
  <si>
    <t>M7-P3</t>
  </si>
  <si>
    <t>M8-P1</t>
  </si>
  <si>
    <t>M8-P2</t>
  </si>
  <si>
    <t>M9-P1</t>
  </si>
  <si>
    <t>M9-P2</t>
  </si>
  <si>
    <t>M9-P3</t>
  </si>
  <si>
    <t>M10-P1</t>
  </si>
  <si>
    <t>M10-P2</t>
  </si>
  <si>
    <t>M11-P1</t>
  </si>
  <si>
    <t>M11-P2</t>
  </si>
  <si>
    <t>M12-P1</t>
  </si>
  <si>
    <r>
      <t xml:space="preserve">Secretaría-Entidad   </t>
    </r>
    <r>
      <rPr>
        <b/>
        <sz val="10"/>
        <color rgb="FF0000FF"/>
        <rFont val="Calibri"/>
        <family val="2"/>
        <scheme val="minor"/>
      </rPr>
      <t>↓</t>
    </r>
  </si>
  <si>
    <t xml:space="preserve">Pilar PD  </t>
  </si>
  <si>
    <t xml:space="preserve">Linea de Acción PD  </t>
  </si>
  <si>
    <t xml:space="preserve">Programa PD  </t>
  </si>
  <si>
    <r>
      <t xml:space="preserve">Subprograma PD  </t>
    </r>
    <r>
      <rPr>
        <b/>
        <sz val="12"/>
        <rFont val="Arial"/>
        <family val="2"/>
      </rPr>
      <t xml:space="preserve"> </t>
    </r>
    <r>
      <rPr>
        <b/>
        <sz val="10"/>
        <color rgb="FF0000FF"/>
        <rFont val="Calibri"/>
        <family val="2"/>
        <scheme val="minor"/>
      </rPr>
      <t>↓</t>
    </r>
  </si>
  <si>
    <r>
      <t xml:space="preserve">Meta Resultado PD  </t>
    </r>
    <r>
      <rPr>
        <b/>
        <sz val="12"/>
        <rFont val="Arial"/>
        <family val="2"/>
      </rPr>
      <t xml:space="preserve"> </t>
    </r>
    <r>
      <rPr>
        <b/>
        <sz val="10"/>
        <color rgb="FF0000FF"/>
        <rFont val="Calibri"/>
        <family val="2"/>
        <scheme val="minor"/>
      </rPr>
      <t>↓</t>
    </r>
  </si>
  <si>
    <r>
      <t xml:space="preserve">Meta Producto PD  </t>
    </r>
    <r>
      <rPr>
        <b/>
        <sz val="12"/>
        <rFont val="Arial"/>
        <family val="2"/>
      </rPr>
      <t xml:space="preserve"> </t>
    </r>
    <r>
      <rPr>
        <b/>
        <sz val="10"/>
        <color rgb="FF0000FF"/>
        <rFont val="Calibri"/>
        <family val="2"/>
        <scheme val="minor"/>
      </rPr>
      <t>↓</t>
    </r>
  </si>
  <si>
    <t>Grupo</t>
  </si>
  <si>
    <t>Edad</t>
  </si>
  <si>
    <t>SECTOR</t>
  </si>
  <si>
    <t>PROGRAMA</t>
  </si>
  <si>
    <t>SUBPROGRAMA</t>
  </si>
  <si>
    <t>Dependencia</t>
  </si>
  <si>
    <t>Nivel</t>
  </si>
  <si>
    <t>Si / No</t>
  </si>
  <si>
    <t>MR_</t>
  </si>
  <si>
    <t>c_PILAR</t>
  </si>
  <si>
    <t>PILAR</t>
  </si>
  <si>
    <t>C-LINEA DE ACCION</t>
  </si>
  <si>
    <t>LINEA DE ACCION</t>
  </si>
  <si>
    <t>c_PROGRAMA</t>
  </si>
  <si>
    <t>n_PROGRAMA</t>
  </si>
  <si>
    <t>Género: Mujeres</t>
  </si>
  <si>
    <t>Primera infancia  “0 - 6 años"</t>
  </si>
  <si>
    <t>01   Sector Salud</t>
  </si>
  <si>
    <t>10101 - Salud y ámbito laboral</t>
  </si>
  <si>
    <t>1010101- Entorno laboral sano y seguro</t>
  </si>
  <si>
    <t>1101. DESPACHO DEL GOBERNADOR</t>
  </si>
  <si>
    <t>Actualización</t>
  </si>
  <si>
    <t>Administración Central</t>
  </si>
  <si>
    <t>1. Si</t>
  </si>
  <si>
    <t>1106. SECRETARIA DE SALUD</t>
  </si>
  <si>
    <t>MR1010101 - Mantener como mínimo en 6.4 la tasa de mortalidad por enfermedad profesional en Valle del Cauca, al 2019.</t>
  </si>
  <si>
    <t>1</t>
  </si>
  <si>
    <t>1 - EQUIDAD Y LUCHA CONTRA POBREZA</t>
  </si>
  <si>
    <t>101</t>
  </si>
  <si>
    <t>101 - VALLE SALUDABLE</t>
  </si>
  <si>
    <t>Salud y ámbito laboral</t>
  </si>
  <si>
    <t>MP101010101 - Lograr que 100% de las ET Entidades Territoriales implementen planes de trabajo para  Prevención, vigilancia y control de los riesgos en salud laboral del sector informal de la economía, comercio y agricultura, de los municipios.</t>
  </si>
  <si>
    <t>Víctimas del conflicto armado/desplazad0s</t>
  </si>
  <si>
    <t>Infancia         “7 - 14 años"</t>
  </si>
  <si>
    <t>02   Sector Educacion</t>
  </si>
  <si>
    <t>10102 - Salud ambiental</t>
  </si>
  <si>
    <t>1010201- Intervención sanitaria y ambiental</t>
  </si>
  <si>
    <t>1105. SECRETARÍA DE EDUCACION</t>
  </si>
  <si>
    <t>Adecuación</t>
  </si>
  <si>
    <t>Establecimientos Públicos</t>
  </si>
  <si>
    <t>2. No</t>
  </si>
  <si>
    <t>MR1010201 -  Mantener el 100% de las cabeceras municipales de los entes territoriales con índice de riesgo de abastecimiento de agua (IRABA) en niveles de 0 a 20, durante el período de gobierno.</t>
  </si>
  <si>
    <t>1105. SECRETARIA DE EDUCACION</t>
  </si>
  <si>
    <t>2</t>
  </si>
  <si>
    <t>2 - VALLE PRODUCTIVO Y COMPETITIVO</t>
  </si>
  <si>
    <t>102</t>
  </si>
  <si>
    <t>102 - PRIMERA INFANCIA, INFANCIA, ADOLESCENCIA Y JUVENTUD</t>
  </si>
  <si>
    <t>Salud ambiental</t>
  </si>
  <si>
    <t>MP101020101 - Lograr que el 100% de las ET apliquen las acciones de la dimensión de Salud Ambiental a  2019.</t>
  </si>
  <si>
    <t>Situación/Condición de discapacidad</t>
  </si>
  <si>
    <t>Adolescencia “15 - 17 años"</t>
  </si>
  <si>
    <t>03   Sector Agua Potable y Saneamiento Basico</t>
  </si>
  <si>
    <t>10103 - Autoridad sanitaria</t>
  </si>
  <si>
    <t>1010301- Aseguramiento</t>
  </si>
  <si>
    <t>1106. SECRETARÍA DE SALUD</t>
  </si>
  <si>
    <t>Administración</t>
  </si>
  <si>
    <t>Contraloría Departamental</t>
  </si>
  <si>
    <t>MR1010202 - Mantener como mínimo en 387 por 100.000 habitantes, la tasa de incidencia de dengue, durante el período de gobierno.</t>
  </si>
  <si>
    <t>3</t>
  </si>
  <si>
    <t>3 - PAZ TERRITORIAL</t>
  </si>
  <si>
    <t>103</t>
  </si>
  <si>
    <t>103 - VALLE NUESTRA CASA</t>
  </si>
  <si>
    <t>Autoridad sanitaria</t>
  </si>
  <si>
    <t>MP101020102 - Lograr que el 100% de las entidades territoriales implemente las acciones de Inspección  Vigilancia y Control – IVC- de salud ambiental bajo el enfoque de riesgo al 2019.</t>
  </si>
  <si>
    <t>LGTBI</t>
  </si>
  <si>
    <t>Juventud       “18 - 26 años"</t>
  </si>
  <si>
    <t>04   Sector Vivienda</t>
  </si>
  <si>
    <t>10104 - Salud sexual y reproductiva</t>
  </si>
  <si>
    <t>1010302- Atención primaria en salud - APS</t>
  </si>
  <si>
    <t>Adquisición</t>
  </si>
  <si>
    <t>Asamblea Departamental</t>
  </si>
  <si>
    <t>MR1010301 - Incrementar en 2 puntos porcentuales la cobertura de aseguramiento de la población con SISBEN niveles 1, 2 y en condiciones de desplazamiento, durante el período de gobierno.</t>
  </si>
  <si>
    <t>1108. SECRETARIA DE GOBIERNO</t>
  </si>
  <si>
    <t>104</t>
  </si>
  <si>
    <t>104 - EDUCACION DE EXCELENCIA PARA TODOS</t>
  </si>
  <si>
    <t>Salud sexual y reproductiva</t>
  </si>
  <si>
    <t>MP101020103 - Lograr que el 100% de las Entidades Territoriales – ET implementen la Estrategia de Gestión Integrada – EGI para las Enfermedades Trasmitidas por Vectores para el 2019.</t>
  </si>
  <si>
    <t>Pueblos Indígenas</t>
  </si>
  <si>
    <t>Adultos          “27 -59 años"</t>
  </si>
  <si>
    <t>05   Sector Recreacion y Deportes</t>
  </si>
  <si>
    <t>10105 - Salud mental y convivencia</t>
  </si>
  <si>
    <t>1010303- Inspección, vigilancia y control</t>
  </si>
  <si>
    <t>1114. SECRETARÍA DE CULTURA</t>
  </si>
  <si>
    <t>Alfabetización</t>
  </si>
  <si>
    <t>E.I.C.E.- Empresas Industriales y Comerciales del Estado</t>
  </si>
  <si>
    <t>MR1010302 - Lograr que el 100% de los entes territoriales  implementen la estrategia de Atención Primaria En Salud – APS, durante el periodo de gobierno.</t>
  </si>
  <si>
    <t>1114. SECRETARIA DE CULTURA</t>
  </si>
  <si>
    <t>105</t>
  </si>
  <si>
    <t>105 - GESTION SOCIAL INTEGRAL CON ENFOQUE DIFERENCIAL Y DE DERECHOS HUMANOS</t>
  </si>
  <si>
    <t>Salud mental y convivencia</t>
  </si>
  <si>
    <t>MP101020104 - Lograr que el 100% de las Entidades Territoriales – ET implementen la Estrategia de Gestión Integrada – EGI para zoonosis para el 2019.</t>
  </si>
  <si>
    <t>Comunidad Negra, Afrocolombiana, Palenquera y/o Raizal</t>
  </si>
  <si>
    <t>Adulto mayor  “60 años o más"</t>
  </si>
  <si>
    <t>06   Sector Arte Y Cultura</t>
  </si>
  <si>
    <t>10106 - Enfermedades transmisibles</t>
  </si>
  <si>
    <t xml:space="preserve">1010401- Derechos sexuales,  reproductivos y equidad de genero </t>
  </si>
  <si>
    <t>1117. SECRETARÍA DE ASUNTO ETNICOS</t>
  </si>
  <si>
    <t>Ampliación</t>
  </si>
  <si>
    <t>E.S.E.- Empresas Sociales del Estado</t>
  </si>
  <si>
    <t>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t>
  </si>
  <si>
    <t>1117. SECRETARIA DE ASUNTOS ETNICOS</t>
  </si>
  <si>
    <t>201</t>
  </si>
  <si>
    <t xml:space="preserve">201 - MERCADOS EFICIENTES </t>
  </si>
  <si>
    <t>Enfermedades transmisibles</t>
  </si>
  <si>
    <t>1178. ACUAVALLE S.A. E.S.P.</t>
  </si>
  <si>
    <t>MP101020105 - Mantener en 0,22% el Indice de Riesgo de Calidad de Agua en los Servicios prestados por Acuavalle S.A. E.S.P. durante el periodo de Gobierno.</t>
  </si>
  <si>
    <t>Población en Pobreza Extrema (Red UNIDOS)</t>
  </si>
  <si>
    <t>Población en General</t>
  </si>
  <si>
    <t>07   Sector Desarrollo Comunitario</t>
  </si>
  <si>
    <t>10107 - Atención integral a enfermedades no trasmisibles y estilos de vida saludables</t>
  </si>
  <si>
    <t>1010402- Sexualidad segura y responsable</t>
  </si>
  <si>
    <t>1122. SECRETARÍA PRIVADA</t>
  </si>
  <si>
    <t>Análisis</t>
  </si>
  <si>
    <t>MR1010304 - Lograr que el 100% de los eventos de interés en salud pública sean intervenidos y vigilados durante el período de gobierno.</t>
  </si>
  <si>
    <t>1122. SECRETARIA PRIVADA</t>
  </si>
  <si>
    <t>202</t>
  </si>
  <si>
    <t>202 - VALLE CONECTADO CON EL MUNDO</t>
  </si>
  <si>
    <t>Atención integral a enfermedades no trasmisibles y estilos de vida saludables</t>
  </si>
  <si>
    <t xml:space="preserve">MP101020106 - Implementar 46 sistemas individuales  en manejo de aguas servidas en  cuencas hidrográficas  abastecedoras de los acueductos operados por Acuavalle S.A. E.S.P. </t>
  </si>
  <si>
    <t>08   Sector Defensa y Seguridad</t>
  </si>
  <si>
    <t>10108 - Salud en poblaciones vulnerables</t>
  </si>
  <si>
    <t>1010501- Las drogas no te controlan</t>
  </si>
  <si>
    <t>Aplicación</t>
  </si>
  <si>
    <t>MR1010401 - Mantener la tasa de incidencia de sífilis congénita en 1.5 casos o menos, por cada 1.000 nacidos vivos durante el período de gobierno.</t>
  </si>
  <si>
    <t>1123. GERENCIA CASA DEL VALLE EN BOGOTA</t>
  </si>
  <si>
    <t>203</t>
  </si>
  <si>
    <t>203 - VALLE, UNA APUESTA COLECTIVA</t>
  </si>
  <si>
    <t>Salud en poblaciones vulnerables</t>
  </si>
  <si>
    <t>MP101030101 - Cofinanciar la continuidad del 100% de la población que se encuentra afiliada al régimen subsidiado durante el periodo de gobierno</t>
  </si>
  <si>
    <t>09   Sector Justicia</t>
  </si>
  <si>
    <t>10109 - Seguridad alimentaria y nutricional</t>
  </si>
  <si>
    <t>1010502- Atención integral en salud mental</t>
  </si>
  <si>
    <t>Aportes</t>
  </si>
  <si>
    <t>MR1010402 - Disminuir en 4 puntos con respecto a la línea de base, la razón de mortalidad materna por causas evitables, durante el período de gobierno.</t>
  </si>
  <si>
    <t>1124. ALTA CONSEJERIA PARA LA PAZ Y LOS DERECHOS HUMANOS</t>
  </si>
  <si>
    <t>204</t>
  </si>
  <si>
    <t xml:space="preserve">204 - VALLE GLOBAL </t>
  </si>
  <si>
    <t>Seguridad alimentaria y nutricional</t>
  </si>
  <si>
    <t>MP101030102 - Monitorear el 100% de las Entidades Territoriales de Salud en el cumplimiento de las competencias en el aseguramiento</t>
  </si>
  <si>
    <t>10   Sector Trabajo y Seguridad Social</t>
  </si>
  <si>
    <t>10201 - 1, 2 y 3 primera infancia cuenta esta vez.</t>
  </si>
  <si>
    <t>1010601- Atención integral a las enfermedades trasmisibles</t>
  </si>
  <si>
    <t>Apoyo</t>
  </si>
  <si>
    <t>MR1010501 - Reducir a 3,6 la prevalencia del consumo de sustancias psicoactivas durante el período de gobierno.</t>
  </si>
  <si>
    <t>1125. ALTA CONSEJERIA PARA MORALIDAD ADMINISTRATIVA, LA TRANSPARENCIA Y LA LUCHA CONTRA CORRUPCION</t>
  </si>
  <si>
    <t>205</t>
  </si>
  <si>
    <t xml:space="preserve">205 - TERRITORIO SOSTENIBLE PARA LA COMPETITIVIDAD </t>
  </si>
  <si>
    <t>1, 2 y 3 primera infancia cuenta esta vez.</t>
  </si>
  <si>
    <t>MP101030201 - Implementar en un 100% los componentes del  Plan de Fortalecimiento de la Red Pública de Prestación de Servicios de Salud. Se evidenciara el equilibrio financiero acorde a los indicadores dispuestos por Min. Salud y Min. Hacienda</t>
  </si>
  <si>
    <t>11   Sector Desarrollo Industrial</t>
  </si>
  <si>
    <t>10202 - Infancia, adolescencia y juventud</t>
  </si>
  <si>
    <t>1010602- Salud infantil</t>
  </si>
  <si>
    <t>Aprovechamiento</t>
  </si>
  <si>
    <t>MR1010601 - Incrementar al 85% el porcentaje de tratamiento exitoso de los casos de tuberculosis pulmonar con baciloscopia positiva, al 2019.</t>
  </si>
  <si>
    <t xml:space="preserve">1126. SECRETARIA DE HACIENDA Y FINANZAS PUBLICAS </t>
  </si>
  <si>
    <t>206</t>
  </si>
  <si>
    <t xml:space="preserve">206 - TALENTO HUMANO COMPETITIVO DE CLASE MUNDIAL </t>
  </si>
  <si>
    <t>Infancia, adolescencia y juventud</t>
  </si>
  <si>
    <t>MP101030202 - Fortalecer el 100% de los Hospitales Universitarios del Valle del Cauca</t>
  </si>
  <si>
    <t>12   Sector Desarrollo Comercial</t>
  </si>
  <si>
    <t xml:space="preserve">10203 - Valle que los jóvenes queremos </t>
  </si>
  <si>
    <t>1010701- Atención integral a los pacientes con neoplasias</t>
  </si>
  <si>
    <t>1127. SECRETARÍA GENERAL</t>
  </si>
  <si>
    <t>Asesoría</t>
  </si>
  <si>
    <t>MR1010602 - Mantener por debajo de 18 por 10.000 menores de cinco años, la tasa de mortalidad, durante el período de gobierno.</t>
  </si>
  <si>
    <t>1127. SECRETARIA GENERAL</t>
  </si>
  <si>
    <t>207</t>
  </si>
  <si>
    <t>207 - DIVERSIFICACION PRODUCTIVA</t>
  </si>
  <si>
    <t xml:space="preserve">Valle que los jóvenes queremos </t>
  </si>
  <si>
    <t>MP101030203 - Implementar en un 100% los componentes del  Plan de Fortalecimiento y Desarrollo Institucional de la SDS.</t>
  </si>
  <si>
    <t>13   Sector Desarrollo Turistico</t>
  </si>
  <si>
    <t>10301 - Vivienda digna para vos</t>
  </si>
  <si>
    <t>1010702- Atención integral a las enfermedades crónicas</t>
  </si>
  <si>
    <t>Asistencia</t>
  </si>
  <si>
    <t>MR1010701 - Mantener por debajo de 2000 la tasa ajustada de años potencialmente perdidos debido a neoplasias por cada 100 mil habitantes, durante el período de gobierno.</t>
  </si>
  <si>
    <t>1128. SECRETARIA DE GESTION HUMANA Y DESARROLLO ORGANIZACIONAL</t>
  </si>
  <si>
    <t>208</t>
  </si>
  <si>
    <t>208 - CIENCIA, TECNOLOGIA E INNOVACION</t>
  </si>
  <si>
    <t>Vivienda digna para vos</t>
  </si>
  <si>
    <t>MP101030204 - Lograr que el 100% de las ESE cuenten con planes para el mejoramiento de la infraestructura, dotación de equipos y ambulancias.</t>
  </si>
  <si>
    <t>14   Sector Agropecuario</t>
  </si>
  <si>
    <t>10302 - Plan  de agua y saneamiento básico</t>
  </si>
  <si>
    <t>1010703- Estilo de vida saludable</t>
  </si>
  <si>
    <t>Capacitación</t>
  </si>
  <si>
    <t>MR1010702 - Mantener por debajo de 2000 la tasa ajustada de años potencialmente perdidos debido a enfermedades cardiovasculares por cada 100 mil habitantes, al  2019</t>
  </si>
  <si>
    <t>1129. SECRETARIA DE INFRAESTRUCTURA Y DEL TRANSPORTE</t>
  </si>
  <si>
    <t>209</t>
  </si>
  <si>
    <t xml:space="preserve">209 - EMPRENDIMIENTO Y DESARROLLO EMPRESARIAL </t>
  </si>
  <si>
    <t>Plan  de agua y saneamiento básico</t>
  </si>
  <si>
    <t>MP101030205 - Lograr que se activen el 100% de los espacios de participación ciudadana para contribuir al goce efectivo de los derechos de salud durante el periodo de gobierno.</t>
  </si>
  <si>
    <t>15   Sector Minero</t>
  </si>
  <si>
    <t>10303 - Electrificación rural y urbana</t>
  </si>
  <si>
    <t>1010801- Atención integral a poblaciones vulnerables</t>
  </si>
  <si>
    <t>Capitalización</t>
  </si>
  <si>
    <t xml:space="preserve">MR1010801 - Lograr la implementación de un modelo de atención integral en salud de las poblaciones especiales del Valle del Cauca durante el periodo de gobierno. (Victimas, Discapacidad, Grupos étnicos </t>
  </si>
  <si>
    <t>1130. SECRETARIA DE MEDIO AMBIENTE, AGRICULTURA , SEGURIDAD ALIMENTARIA Y PESCA</t>
  </si>
  <si>
    <t>301</t>
  </si>
  <si>
    <t>301 - BUEN GOBIERNO</t>
  </si>
  <si>
    <t>Electrificación rural y urbana</t>
  </si>
  <si>
    <t>MP101030206 - Implementar en el 100% de la red hospitalaria pública del Valle del Cauca la Historia Clínica Electrónica Unificada</t>
  </si>
  <si>
    <t>16   Sector Comunicaciones</t>
  </si>
  <si>
    <t>10304 - Infraestructura sociocultural</t>
  </si>
  <si>
    <t>1010901- Producción de alimentos sanos en el valle</t>
  </si>
  <si>
    <t>1131. SECRETARÍA DE VIVIENDA Y HABITAT</t>
  </si>
  <si>
    <t>Compromiso</t>
  </si>
  <si>
    <t>MR1010901 - Beneficiar a 23.000 familias con proyectos de seguridad Alimentaria de producción de alimentos.</t>
  </si>
  <si>
    <t>1131. SECRETARIA VIVIENDA Y HABITAT</t>
  </si>
  <si>
    <t>302</t>
  </si>
  <si>
    <t>302 -  JUSTICIA SEGURIDAD Y CONVIVENCIA</t>
  </si>
  <si>
    <t>Infraestructura sociocultural</t>
  </si>
  <si>
    <t>MP101030207 - Lograr que el 100% de los ET implementen la estrategia de Atención Primaria en Salud - APS durante el programa de Gobierno.</t>
  </si>
  <si>
    <t>17   Sector Transporte</t>
  </si>
  <si>
    <t>10401 - Educación de excelencia transforma tu futuro</t>
  </si>
  <si>
    <t>1010902- Autoabastecimiento de alimentos sanos</t>
  </si>
  <si>
    <t>Conformación</t>
  </si>
  <si>
    <t>MR1010902 - Mantener por debajo del  15% la prevalencia de obesidad en población de 5 a 17 años del Departamento, durante el período de gobierno.</t>
  </si>
  <si>
    <t>1132. SECRETARIA DE PARTICIPACION Y DESARROLLO SOCIAL</t>
  </si>
  <si>
    <t>303</t>
  </si>
  <si>
    <t>303 - ATENCIÓN HUMANITARIA, RIESGOS Y DESASTRES</t>
  </si>
  <si>
    <t>Educación de excelencia transforma tu futuro</t>
  </si>
  <si>
    <t>MP101030208 - Implementar en 40 municipios del departamento un sistema de comunicación en tiempo real, tele presencia para mejorar la calidad en el acceso a los servicios de salud la calidad, mejorando la capacidad de resolución de las IPS públicas.</t>
  </si>
  <si>
    <t>18   Sector Infraestructura Vial</t>
  </si>
  <si>
    <t>10402 - Acceso con permanencia, pertinencia y equidad a la educación preescolar, básica y media</t>
  </si>
  <si>
    <t>1010903- Prevención del sobre peso y la mala nutrición</t>
  </si>
  <si>
    <t>Conservación</t>
  </si>
  <si>
    <t>MR1020101 - Implementar  una Política Publica Departamental de Primera Infancia, Infancia y Adolescencia a través de una estrategia de atención integral de acuerdo a la Política Nacional de "Cero a Siempre" y la Ley 1098 de 2006</t>
  </si>
  <si>
    <t>1133. SECRETARIA DE TURISMO Y COMERCIO</t>
  </si>
  <si>
    <t>304</t>
  </si>
  <si>
    <t>304 - VICTIMAS Y DERECHOS HUMANOS</t>
  </si>
  <si>
    <t>Acceso con permanencia, pertinencia y equidad a la educación preescolar, básica y media</t>
  </si>
  <si>
    <t>MP101030301 - Asistir 41 Direcciones Locales de Salud, Para el cumplimiento de la notificación obligatoria  con monitoreo y seguimiento durante el período de gobierno.</t>
  </si>
  <si>
    <t>19   Sector Electrico</t>
  </si>
  <si>
    <t>10501 - Valle de colores</t>
  </si>
  <si>
    <t>1020101- Priorizando la primera infancia</t>
  </si>
  <si>
    <t>1134. SECRETARÍA DE LA MUJER, EQUIDAD DE GÉNERO Y DIVERSIDAD SEXUAL</t>
  </si>
  <si>
    <t>Construcción</t>
  </si>
  <si>
    <t>MR1020102 - Alcanzar el 61% de Porcentaje de cobertura en atención integral a la primera infancia en los municipios no certificados durante el período de gobierno</t>
  </si>
  <si>
    <t>1134. SECRETARIA DE LA MUJER, EQUIDAD DE GENERO Y DIVERSIDAD SEXUAL</t>
  </si>
  <si>
    <t>305</t>
  </si>
  <si>
    <t>305 - FORTALECIMIENTO INSTITUCIONAL</t>
  </si>
  <si>
    <t>Valle de colores</t>
  </si>
  <si>
    <t>MP101030302 - Asistir a 41 Direcciones Locales de Salud Para el fortalecimiento de la gestión del sistema  De vigilancia en salud publica en el cumplimiento de lineamientos y adherencia a las acciones, durante el período de gobierno.</t>
  </si>
  <si>
    <t>20   Sector Petroleo Y Gas</t>
  </si>
  <si>
    <t>10502 - Mujer como motor del desarrollo</t>
  </si>
  <si>
    <t>1020102- Desarrollo integral de la primera infancia.</t>
  </si>
  <si>
    <t>Control</t>
  </si>
  <si>
    <t xml:space="preserve">MR1020201 - Implementar una política pública departamental de infancia, adolescencia y familia, desde y para niños, niñas y adolescentes, en el período de gobierno. </t>
  </si>
  <si>
    <t>1135. UNIDAD ADMINISTRATIVA DE RENTAS Y GESTION DE RECURSOS</t>
  </si>
  <si>
    <t>306</t>
  </si>
  <si>
    <t>306 - PARTICIPACIÓN CIUDADANA PARA LA PAZ</t>
  </si>
  <si>
    <t>Mujer como motor del desarrollo</t>
  </si>
  <si>
    <t>MP101030303 - Asistir  a 302 Laboratorios Para el fortalecimiento de la Red Departamental de Laboratorios participando en programas de control de calidad de pruebas de eventos de interés en salud pública, durante el periodo de gobierno</t>
  </si>
  <si>
    <t>21   Sector Medio Ambiente</t>
  </si>
  <si>
    <t>10503 - Valle accesible</t>
  </si>
  <si>
    <t>1020201- Atenciones integrales y diferenciales</t>
  </si>
  <si>
    <t>1136. DEPARTAMENTO ADMINISTRATIVO DE PLANEACION</t>
  </si>
  <si>
    <t>Demarcación</t>
  </si>
  <si>
    <t>MR1020301 - Armonizar  la Política Pública Departamental de Juventud (ordenanza 286 de 2009) a lo establecido en la ley 1622 de 2013.</t>
  </si>
  <si>
    <t>307</t>
  </si>
  <si>
    <t>307 - EL VALLE LE DICE SI A LA PAZ</t>
  </si>
  <si>
    <t>Valle accesible</t>
  </si>
  <si>
    <t>MP101030304 - Lograr que el 100% de los actores del sistema sea vigilado durante el periodo de gobierno.</t>
  </si>
  <si>
    <t>22   Sector Gobierno, Planeacion y Desarrollo Institucional</t>
  </si>
  <si>
    <t>10504 - Plan decenal de población negra, raizal y palenquera en el valle del cauca</t>
  </si>
  <si>
    <t xml:space="preserve">1020202- Construcción del plan de vida de niños , niñas y adolescentes </t>
  </si>
  <si>
    <t>Desarrollo</t>
  </si>
  <si>
    <t>MR1030101 - Disminuir en un 1,5% el déficit de vivienda cuantitativo al terminar el período de gobierno.</t>
  </si>
  <si>
    <t>1137. DEPARTAMENTO ADMINISTRATIVO JURIDICO</t>
  </si>
  <si>
    <t>Plan decenal de población negra, raizal y palenquera en el valle del cauca</t>
  </si>
  <si>
    <t>MP101030305 - Implementar  4 nuevos procesos para la actualización del laboratorio departamental como centro de referencia  del sur occidente colombiano.</t>
  </si>
  <si>
    <t>23   Sector Prevencion y Atencion De Desastres</t>
  </si>
  <si>
    <t>10505 -  Plan integral de desarrollo indígena</t>
  </si>
  <si>
    <t>1020203- Actores de su desarrollo</t>
  </si>
  <si>
    <t>Descontaminación</t>
  </si>
  <si>
    <t>MR1030102 - Disminuir en un 6% el déficit de vivienda cualitativo al terminar el período de gobierno.</t>
  </si>
  <si>
    <t>1138. DEPARTAMENTO ADMINISTRATIVO DE LAS TECNOLOGIAS DE LA INFORMACION Y DE LAS COMUNICACIONES</t>
  </si>
  <si>
    <t xml:space="preserve"> Plan integral de desarrollo indígena</t>
  </si>
  <si>
    <t>MP101040101 - Asistir al 100% de los actores del SGSSS- (Entidades Territoriales, Empresas Administradoras de Planes de Beneficio, comunidad) promulgación y respeto a derechos sexuales y reproductivos, articulación de rutas de atención, estrategias de eliminación de  sífilis congénita, VIH/SIDA materno infantil y de prevención con grupos CLAVE, durante el período de gobierno.</t>
  </si>
  <si>
    <t>24   Sector Equipamiento</t>
  </si>
  <si>
    <t>10506 - Comunidades campesinas</t>
  </si>
  <si>
    <t>1020204- Prevención, asistencia y restablecimiento integral de los derechos</t>
  </si>
  <si>
    <t>1139. OFICINA DE CONTROL INTERNO</t>
  </si>
  <si>
    <t>Diagnostico</t>
  </si>
  <si>
    <t>1176. VALLECAUCANA DE AGUAS</t>
  </si>
  <si>
    <t>MR1030201 - Incrementar en uno (1) por ciento la población beneficiada con sistemas de abastecimiento de agua y saneamiento básico, en las zonas rurales y urbanas del Departamento, durante el período de gobierno</t>
  </si>
  <si>
    <t>Comunidades campesinas</t>
  </si>
  <si>
    <t>MP101040201 - Asistir al 100% de los actores del SGSSS (Entidades Territoriales, Empresas Administradoras de Planes de Beneficio, redes de jóvenes) en la estrategia servicios amigables para adolescentes y jóvenes (SASJ) durante el período de gobierno.</t>
  </si>
  <si>
    <t>25   Sector Ciencia y Tecnologia</t>
  </si>
  <si>
    <t>10507 - Valle dignidad y vejez.</t>
  </si>
  <si>
    <t>1020205- Erradicar el trabajo infantil</t>
  </si>
  <si>
    <t>1140. OFICINA DE CONTROL INTERNO DISCIPLINARIO</t>
  </si>
  <si>
    <t>Difusión</t>
  </si>
  <si>
    <t>MR1030301 - Reducir en 0.04% el déficit de electrificación rural en el departamento del Valle del Cauca, durante el periodo de gobierno</t>
  </si>
  <si>
    <t>Valle dignidad y vejez.</t>
  </si>
  <si>
    <t>MP101040203 - Asistir al 100% de los actores del SGSSS (Entidades Territoriales, Empresas Administradoras de Planes de Beneficio, redes de jóvenes) en la estrategia servicios amigables para adolescentes y jóvenes (SASJ) durante el período de  gobierno.</t>
  </si>
  <si>
    <t>26  Sector Otros Proyectos</t>
  </si>
  <si>
    <t>10508 - Inclusión económica para la equidad</t>
  </si>
  <si>
    <t>1020206- Familias por la paz</t>
  </si>
  <si>
    <t>1141. GERENCIA VALLE SIN HAMBRE</t>
  </si>
  <si>
    <t>Diseño</t>
  </si>
  <si>
    <t>MR1030401 - Incrementar en un 15%el acceso de la población a bienes y servicios culturales, deportivos y artísticos durante el período de gobierno.</t>
  </si>
  <si>
    <t>1160. BENEFICENCIA DEL VALLE DEL CAUCA</t>
  </si>
  <si>
    <t>Inclusión económica para la equidad</t>
  </si>
  <si>
    <t>MP101050101 - Implementar en el 100% de los Entes Territoriales - ET el componente de salud mental desde la estrategia de atención primaria.</t>
  </si>
  <si>
    <t>20101 - Energía accesible</t>
  </si>
  <si>
    <t>1020301- Jóvenes integrados en procesos de desarrollo económico</t>
  </si>
  <si>
    <t>Distribución</t>
  </si>
  <si>
    <t>MR1040101 - Implementar en 50 instituciones educativas oficiales del Departamento la jornada única escolar, durante el período de gobierno</t>
  </si>
  <si>
    <t>1161. BIBLIOTECA DEPARTAMENTAL JORGE GARCES BORRERO</t>
  </si>
  <si>
    <t>Energía accesible</t>
  </si>
  <si>
    <t>MP101050201 - Asistir al 100% de los actores del SGSSS (Entidades Territoriales, Empresas Administradoras de Planes de Beneficio y Empresas Sociales del Estado), en la prevención y atención integral a problemas y trastornos mentales y a diferentes formas de violencia, durante el período de gobierno.</t>
  </si>
  <si>
    <t>20102 - Clima de inversión e inclusión financiera</t>
  </si>
  <si>
    <t xml:space="preserve">1020302- Jóvenes como actores de desarrollo social y político </t>
  </si>
  <si>
    <t>Divulgación</t>
  </si>
  <si>
    <t>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t>
  </si>
  <si>
    <t>1162. CORPOCUENCAS</t>
  </si>
  <si>
    <t>Clima de inversión e inclusión financiera</t>
  </si>
  <si>
    <t>MP101060101 - Asistir el 100 % de las DLS, EAPB y ESE en los lineamientos nacionales para el control de la tuberculosis y HANSEN, en el período de gobierno.</t>
  </si>
  <si>
    <t>20201 - Infraestructura para el desarrollo y la competitividad</t>
  </si>
  <si>
    <t xml:space="preserve">1020303- Escenarios de dialogo y encuentro social </t>
  </si>
  <si>
    <t>1211. INCIVA</t>
  </si>
  <si>
    <t>Dotación</t>
  </si>
  <si>
    <t>MR1040103 - Aumentar en 1% el porcentaje de estudiantes de los Establecimientos Educativos oficiales de los municipios no certificados del Valle del Cauca, ubicados en los niveles de competencia Satisfactorio y Avanzado en las pruebas saber 3°, 5°, 7° y 9°, durante el período de gobierno.</t>
  </si>
  <si>
    <t>1163. CORPORACION PARA LA RECREACION POPULAR DEL VALLE DEL CAUCA - RECREAVALLE</t>
  </si>
  <si>
    <t>Infraestructura para el desarrollo y la competitividad</t>
  </si>
  <si>
    <t>MP101060201 - Asistir al 95% de los actores del SGSSS (Entidades Territoriales, Empresas Administradoras de Planes de Beneficio y Empresas Sociales del Estado) en fortalecimiento institucional del programa ampliado de inmunizaciones (PAI) y la estrategia de AIEPI, durante el período de gobierno</t>
  </si>
  <si>
    <t>20301 - Sinergia institucional en el territorio</t>
  </si>
  <si>
    <t>1020304- Identidades culturales juveniles.</t>
  </si>
  <si>
    <t>1212. INFIVALLE</t>
  </si>
  <si>
    <t>Edición</t>
  </si>
  <si>
    <t>MR1040104 - Disminuir en 1 punto porcentual, el número de los establecimientos educativos oficiales de los municipios no certificados del Valle del Cauca, ubicados en las categorías C y D de las pruebas saber 11° durante el período de Gobierno.</t>
  </si>
  <si>
    <t>1164. HOSPITAL DEPARTAMENTAL</t>
  </si>
  <si>
    <t>Sinergia institucional en el territorio</t>
  </si>
  <si>
    <t>MP101070101 - Asistir al 100% de los actores del SGSSS (DLS, EAPB, ESE) con mayor carga en enfermedad en el manejo integral de las neoplasias, durante el período de gobierno.</t>
  </si>
  <si>
    <t xml:space="preserve">20401 - Promoción y atracción de inversión </t>
  </si>
  <si>
    <t>1020305-  Conexiones interinstitucionales para el desarrollo.</t>
  </si>
  <si>
    <t>1213. BIBLIOTECA DPTAL</t>
  </si>
  <si>
    <t>Erradicación</t>
  </si>
  <si>
    <t>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t>
  </si>
  <si>
    <t>1165. HOSPITAL PSIQUIATRICO</t>
  </si>
  <si>
    <t xml:space="preserve">Promoción y atracción de inversión </t>
  </si>
  <si>
    <t>MP101070201 - Asistir al 100% de los actores del SGSSS DLS, EAPB, ESE con mayor carga en enfermedad en fortalecimiento institucional de los programas de prevención y control de Hipertensión HTA, Diabetes DM, durante el periodo de gobierno</t>
  </si>
  <si>
    <t>20402 - Valle exportador</t>
  </si>
  <si>
    <t>1030101- Vivienda interés social y prioritaria</t>
  </si>
  <si>
    <t>1214. BELLAS ARTES</t>
  </si>
  <si>
    <t>Estudio</t>
  </si>
  <si>
    <t>MR1040106 - Aumentar en un punto el porcentaje de la matrícula oficial de los grupos de población vulnerable (étnicos, víctimas del conflicto, con discapacidad, con talento excepcional, SRPA, LGTBI), en el período de gobierno</t>
  </si>
  <si>
    <t>1166. IMPRENTA DEPARTAMENTAL</t>
  </si>
  <si>
    <t>Valle exportador</t>
  </si>
  <si>
    <t>MP101070202 - Asistir al 100% de los actores del SGSSS DLS, EAPB, ESE en fortalecimiento institucional de los programas autocuidado consumo sal, azúcar, actividad física, salud visual, bucal y auditiva, durante el periodo de gobierno</t>
  </si>
  <si>
    <t>20403 - Cooperación internacional</t>
  </si>
  <si>
    <t>1030102- Mejoramiento de vivienda</t>
  </si>
  <si>
    <t>1215. INCOLBALLET</t>
  </si>
  <si>
    <t>Estudios</t>
  </si>
  <si>
    <t>MR1040201 - Aumentar en 3% la tasa de cobertura bruta de grado 0 a 11 en los municipios no certificados en el período de Gobierno -</t>
  </si>
  <si>
    <t>1167. INDUSTRIA DE LICORES DEL VALLE DEL CAUCA</t>
  </si>
  <si>
    <t>Cooperación internacional</t>
  </si>
  <si>
    <t>MP101070301 - Ejecutar al 100% el Plan de estilos de vida saludables a través del convenio con INDERVALLE, en la estrategia de escuela saludable, en 41 municipios, durante el período de gobierno.</t>
  </si>
  <si>
    <t>20501 - Ecosistemas estratégicos y biodiversidad sostenible</t>
  </si>
  <si>
    <t>1030201- Infraestructura de agua y saneamiento para zonas rurales y urbanas</t>
  </si>
  <si>
    <t>1216. INDERVALLE</t>
  </si>
  <si>
    <t>Exploración</t>
  </si>
  <si>
    <t xml:space="preserve">MR1040202 - Disminuir al 3.8% la tasa de deserción intra -anual, de los estudiantes de los niveles preescolar, básica (primaria y secundaria) y la media, en el período de gobierno </t>
  </si>
  <si>
    <t>1168. INSTITUTO COLOMBIANO DE BALLET - INCOLBALLET</t>
  </si>
  <si>
    <t>Ecosistemas estratégicos y biodiversidad sostenible</t>
  </si>
  <si>
    <t>MP101080101 - Asistir al 100% de  los actores del SGSS, DLS, EAPB, ESE en la adopción de los modelos de gestión y atención integral  en salud para poblaciones especiales: víctimas del conflicto armado, discapacidad, grupos étnicos(afros e indígenas), adulto mayor en el Valle del Cauca  a 2019</t>
  </si>
  <si>
    <t>20502 - Gestión integral del recurso hídrico</t>
  </si>
  <si>
    <t>1030202- Aseguramiento de la prestación de los servicios y desarrollo institucional de los prestadores</t>
  </si>
  <si>
    <t>Explotación</t>
  </si>
  <si>
    <t>MR1040203 - Aumentar en un punto el porcentaje de la matricula oficial de la zona rural en los municipios no certificados del Valle del Cauca durante el período de gobierno</t>
  </si>
  <si>
    <t>1169. INSTITUTO DE EDUCACION TECNICA PROFESIONAL DE ROLDANILLO</t>
  </si>
  <si>
    <t>Gestión integral del recurso hídrico</t>
  </si>
  <si>
    <t>MP101090101 - Implementar cuatro (4) modelos piloto de producción agropecuario sostenible en cuatro zonas diferentes del departamento.</t>
  </si>
  <si>
    <t>20503 - Programa: educación ambiental integral</t>
  </si>
  <si>
    <t>1030203- Mínimos ambientales</t>
  </si>
  <si>
    <t>1218. INTEP-INSTITUTO DE EUCACIÓN TECNICO PROFESIONAL DE ROLDANILLO</t>
  </si>
  <si>
    <t>Extensión</t>
  </si>
  <si>
    <t>MR1040204 - Atender al 50% de la población joven y adulta matriculada a través de modelos educativos flexibles durante el período de gobierno</t>
  </si>
  <si>
    <t>1170. INSTITUTO DE INVESTIGACIONES CIENTIFICAS DEL VALLE DEL CAUCA</t>
  </si>
  <si>
    <t>Programa: educación ambiental integral</t>
  </si>
  <si>
    <t>MP101090201 - Beneficiar a 20.000 niñ@s de primera infancia, infancia y adolescencia, con la implementación de  proyectos productivos (huertas escolares), presentados y aprobados mediante  convocatorias públicas, en las Instituciones Edicativas oficiales rurales para la obtención de alimentos saludables y nutritivos, en el período de gobierno.</t>
  </si>
  <si>
    <t>20601 - Educacion para la competitividad</t>
  </si>
  <si>
    <t>1030204- Residuos sólidos</t>
  </si>
  <si>
    <t>1231. BENEFICENCIA DEL VALLE</t>
  </si>
  <si>
    <t>Forestación</t>
  </si>
  <si>
    <t>MR1040205 - Disminuir en un 0,2 el porcentaje de la tasa de Analfabetismo en los municipios no certificados en el período de gobierno</t>
  </si>
  <si>
    <t>1171. INSTITUTO DEL DEPORTE Y RECREACION DEL VALLE DEL CAUCA - INDERVALLE</t>
  </si>
  <si>
    <t>Educacion para la competitividad</t>
  </si>
  <si>
    <t>MP101090202 - Atender 400 adultos mayores beneficiados con el Programa de Seguridad Alimentaria y Nutricional existente en el departamento, con proyectos productivos, presentados y aprobados mediante convocatorias públicas, en el período de gobierno</t>
  </si>
  <si>
    <t>20602 - Por un valle del cauca bilingüe</t>
  </si>
  <si>
    <t>1030301- Energía para todos</t>
  </si>
  <si>
    <t>1232. IMPRENTA DEPARTAMENTAL</t>
  </si>
  <si>
    <t>Formación</t>
  </si>
  <si>
    <t>MR1050101 - Implementar el 100% de las líneas de acción, con factores críticos, de la Política Pública departamental LGBTI (Ordenanza 339 de 2011) al 2019.</t>
  </si>
  <si>
    <t>1172. INSTITUTO DEPARTAMENTAL DE BELLAS ARTES</t>
  </si>
  <si>
    <t>Por un valle del cauca bilingüe</t>
  </si>
  <si>
    <t xml:space="preserve">MP101090203 - Implementar 20 proyectos productivos , presentados y  aprobados mediante convocatorias públicaspara comunidades Indigenas, en el período de gobierno </t>
  </si>
  <si>
    <t xml:space="preserve">20603 - Desarrollo humano integral </t>
  </si>
  <si>
    <t>1030401- Mejoramiento de espacios recreativos, deportivos y comunitarios</t>
  </si>
  <si>
    <t>1233. ILV. INDUSTRIA DE LICORES DEL VALLE</t>
  </si>
  <si>
    <t>Formulación</t>
  </si>
  <si>
    <t>MR1050201 - Implementar el 100% de las líneas de acción, con factores críticos, de la Política pública de Equidad de Género para las Mujeres Vallecaucanas (ordenanza 317 del 2010), al 2019.</t>
  </si>
  <si>
    <t>1173. INSTITUTO FINANCIERO DEL VALLE DEL CAUCA - INFIVALLE</t>
  </si>
  <si>
    <t xml:space="preserve">Desarrollo humano integral </t>
  </si>
  <si>
    <t>MP101090204 - Implementar 20 proyectos productivos, presentados y aprobados mediante convocatorias públicas, pa ra comunidades Afrodescendientes, en el período de gobierno</t>
  </si>
  <si>
    <t>20701 - Transformación sostenible y sustentable del campo</t>
  </si>
  <si>
    <t>1030402- Infraestructura cultural y científica para el valle del cauca</t>
  </si>
  <si>
    <t>1234. TELEPACIFICO</t>
  </si>
  <si>
    <t>Fortalecimiento</t>
  </si>
  <si>
    <t>MR1050301 - Acompañar el  10 Por ciento  de las personas con discapacidad, para fomentar la inclusión social y económica en el marco de garantía de derechos</t>
  </si>
  <si>
    <t>1174. TELEPACIFICO</t>
  </si>
  <si>
    <t>Transformación sostenible y sustentable del campo</t>
  </si>
  <si>
    <t>MP101090205 - Implementar 168 proyectos productivos, presentados y aprobados mediante convocatorias públicas, para asociaciones de pequeños productores campesinos, en el período de gobierno</t>
  </si>
  <si>
    <t>20702 - Desarrollo económico local y subregional</t>
  </si>
  <si>
    <t xml:space="preserve">1040101- Jornada única: mejor educación </t>
  </si>
  <si>
    <t>1235. VALLECAUCANA DE AGUAS</t>
  </si>
  <si>
    <t>Habilitación</t>
  </si>
  <si>
    <t>MR1050401 -  Implementar  1 Plan Decenal para la población negra, raizal y palenquera del Valle del Cauca enmarcado en el Decenio de los Afrodescendientes, durante el período de gobierno.</t>
  </si>
  <si>
    <t>1175. UNIVERSIDAD DEL VALLE</t>
  </si>
  <si>
    <t>Desarrollo económico local y subregional</t>
  </si>
  <si>
    <t>MP101090206 - Implementar 40 proyectos productivos, presentados y aprobados mediante convocatorias públicas, para asociaciones de jóvenes rurales emprendedores, en el período de gobierno</t>
  </si>
  <si>
    <t>20703 - Valle del cauca turístico, biodiverso, pluricultural e innovador.</t>
  </si>
  <si>
    <t>1040102- Educación de alto nivel y calidad</t>
  </si>
  <si>
    <t>12401. Hosp. Dptal. MARIO CORREA RENGIFO</t>
  </si>
  <si>
    <t>Identificación</t>
  </si>
  <si>
    <t xml:space="preserve">MR1050501 - Implementar el Plan Integral de Desarrollo Indígena, enmarcado en la armonización del Plan de desarrollo departamental con los planes de salvaguarda de los pueblos indígenas del Valle del Cauca, durante el cuatrienio 2016-2019. </t>
  </si>
  <si>
    <t>Valle del cauca turístico, biodiverso, pluricultural e innovador.</t>
  </si>
  <si>
    <t>MP101090207 - Implementar 40 proyectos productivos, presentados y aprobados mediante convocatorias públicas,  para asociaciones de mujeres campesinas, en el período de gobierno</t>
  </si>
  <si>
    <t>20704 - Apuestas productivas</t>
  </si>
  <si>
    <t>1040103- El valle le apuesta a la educación de calidad</t>
  </si>
  <si>
    <t>12402. Hosp. Dptal. SAN ANTONIO</t>
  </si>
  <si>
    <t>Implantación</t>
  </si>
  <si>
    <t>MR1050601 - Implementar un Plan departamental que reconozca a los Campesinos como una comunidad territorial con identidad propia en el período de gobierno.</t>
  </si>
  <si>
    <t>Apuestas productivas</t>
  </si>
  <si>
    <t>MP101090301 - Asistir técnicamente al 100% de las DLS en la implementación en la política nutricional para la prevención del sobrepeso y los malos hábitos alimenticios.</t>
  </si>
  <si>
    <t>20801 - Conocimiento para la competitividad y la transformación productiva en las subregiones del valle del cauca</t>
  </si>
  <si>
    <t>1040104- Escuelas de excelencia</t>
  </si>
  <si>
    <t>12403. Hosp. Dptal. CENTENARIO DE SEVILLA</t>
  </si>
  <si>
    <t>Implementación</t>
  </si>
  <si>
    <t>MR1050701 - Implementar cuatro líneas estratégicas de los lineamientos de política pública departamental de adulto mayor  en el período de gobierno.</t>
  </si>
  <si>
    <t xml:space="preserve">Conocimiento para la competitividad y la transformación productiva en las subregiones del valle del </t>
  </si>
  <si>
    <t>MP101090302 - Monitorear al 100 % de las Instituciones Educativas en los indicadores de talla y peso de su población escolar objeto de la intervención, durante el período de gobierno.</t>
  </si>
  <si>
    <t>20802 - Gestión de tecnología de información para un territorio inteligente e innovador</t>
  </si>
  <si>
    <t>1040105- Capacidad administrativa escolar</t>
  </si>
  <si>
    <t>12404. Hosp. Dptal.  de BUENAVENTURA</t>
  </si>
  <si>
    <t>Incremento</t>
  </si>
  <si>
    <t>MR1050801 - Implementar Un plan de economía incluyente para población vulnerable en el Departamento durante el período de gobierno.</t>
  </si>
  <si>
    <t>Gestión de tecnología de información para un territorio inteligente e innovador</t>
  </si>
  <si>
    <t xml:space="preserve">MP102010101 - Diseñar una Estrategia para hacer seguimiento, monitoreo y evaluación a la implementación de las líneas de política pública departamental de primera infancia, durante el período de gobierno.  </t>
  </si>
  <si>
    <t>20901 - Valle INN -   incluyente e innovador</t>
  </si>
  <si>
    <t>1040106- Educación multicultural</t>
  </si>
  <si>
    <t>12405. Hosp. Dptal. ISAIAS DUARTE CANCINO</t>
  </si>
  <si>
    <t>Innovación</t>
  </si>
  <si>
    <t>MR2010101 - Subir dos posiciones en el costo de energía medido por el Indice de competitividad departamental</t>
  </si>
  <si>
    <t>Valle INN -   incluyente e innovador</t>
  </si>
  <si>
    <t xml:space="preserve">MP102010102 - Asistir Técnicamente a 5  Centros de Desarrollo Infantil (CDI) en enfoque diferencial, enfoque de derechos, protección integral y participación de niños y niñas acorde a su nivel de desarrollo, durante el período de gobierno. </t>
  </si>
  <si>
    <t>30101 - Buen gobierno al servicio de la comunidad</t>
  </si>
  <si>
    <t xml:space="preserve">1040107- De educación para todas las edades </t>
  </si>
  <si>
    <t>12406. Hosp. Dptal. PSIQUIATRICO</t>
  </si>
  <si>
    <t>Instalación</t>
  </si>
  <si>
    <t>MR2010201 - Aumentar el Índice de Bancarización  a  70 cuentas de aHorro activas por cada 100 personas en edad adulta.</t>
  </si>
  <si>
    <t>Buen gobierno al servicio de la comunidad</t>
  </si>
  <si>
    <t>MP102010201 - Beneficiar 1.132 niños y niñas entre 0 y 6 años con atención integral en 12 municipios no certificados del Departamento del Valle durante el período de gobierno.</t>
  </si>
  <si>
    <t>30201 - Justicia, seguridad y convivencia</t>
  </si>
  <si>
    <t>1040201- Todos a la escuela</t>
  </si>
  <si>
    <t>12407. Hosp. Dptal. SAN RAFAEL ZARZAL</t>
  </si>
  <si>
    <t>Inventario</t>
  </si>
  <si>
    <t>MR2010202 - Mejorar en 2 la posición en el clima de inversión evaluado por Doing Business.</t>
  </si>
  <si>
    <t>Justicia, seguridad y convivencia</t>
  </si>
  <si>
    <t>MP102010202 - Asistir técnicamente a 42 Comités Municipales de Primera Infancia, Infancia y Adolescencia y familia en participación de niños, niñas y adolescentes y en Cartografía Social.</t>
  </si>
  <si>
    <t xml:space="preserve">30202 - Valle de oportunidades para población penitenciaria y carcelaria </t>
  </si>
  <si>
    <t>1040202- Menos deserción</t>
  </si>
  <si>
    <t>12408. Hosp. Dptal. UNIVERSITARIO DEL VALLE- EVARISTO GARCÍA</t>
  </si>
  <si>
    <t>Inversiones-fin</t>
  </si>
  <si>
    <t>MR2020101 -  Aumentar en un 11% las buenas condiciones de transitabilidad de la red vial departamental durante el período de gobierno</t>
  </si>
  <si>
    <t xml:space="preserve">Valle de oportunidades para población penitenciaria y carcelaria </t>
  </si>
  <si>
    <t xml:space="preserve">MP102010203 - Asistir Técnicamente a 42Comités Municipales de Infancia, Adolescencia y Familia en enfoque de derechos, enfoque diferencial y protección integral, durante el periodo de gobierno </t>
  </si>
  <si>
    <t xml:space="preserve">30301 - Gestión del riesgo de desastres en el valle del cauca y adaptación a la variabilidad y al cambio climático. </t>
  </si>
  <si>
    <t>1040203- Educación rural para la excelencia</t>
  </si>
  <si>
    <t>12409. Hosp. Dptal. TOMAS URIBE URIBE</t>
  </si>
  <si>
    <t>Investigación</t>
  </si>
  <si>
    <t>MR2030101 - Lograr el 100% de los proyectos para la gestión y desarrollo territorial mediante acciones articuladas entre las diferentes instancias institucionales.</t>
  </si>
  <si>
    <t>Gestión del riesgo de desastres en el valle del cauca y adaptación a la variabilidad y al cambio cli</t>
  </si>
  <si>
    <t xml:space="preserve">MP102010204 - Cualificar 42 Comités Municipales de Primera Infancia para la Implementación y Seguimiento de la Política Pública de Primera Infancia, en el período de gobierno. </t>
  </si>
  <si>
    <t xml:space="preserve">30401 - Derechos humanos </t>
  </si>
  <si>
    <t>1040204- Modelos educativos flexibles</t>
  </si>
  <si>
    <t>12410. Hosp. Dptal. de CARTAGO</t>
  </si>
  <si>
    <t>Levantamiento</t>
  </si>
  <si>
    <t xml:space="preserve">MR2030102 - Consolidación de 2 espacios de coordinación y articulación intersectorial anuales de las políticas, planes y programas para la administración sostenible. </t>
  </si>
  <si>
    <t xml:space="preserve">Derechos humanos </t>
  </si>
  <si>
    <t xml:space="preserve">MP102020101 - Asistir a  42 Entes territoriales Municipales en Inclusión del enfoque diferencial y de derechos en la gestión pública orientada a la población infantil y adolescente del Valle del Cauca. </t>
  </si>
  <si>
    <t>30402 - Prevención, reparación y reconciliación, el camino hacia la paz</t>
  </si>
  <si>
    <t>1040205- Valle territorio libre de analfabetismo</t>
  </si>
  <si>
    <t>12501. ACUAVALLE</t>
  </si>
  <si>
    <t>Mantenimiento</t>
  </si>
  <si>
    <t>MR2030103 - Atender 100% de las demandas de información socioeconómica, estadística, coyuntural actualizada para la toma de decisiones</t>
  </si>
  <si>
    <t>Prevención, reparación y reconciliación, el camino hacia la paz</t>
  </si>
  <si>
    <t>MP102020102 - Asistir a 42 Municipios en participación de Niños, Niñas y Adolescentes en las instancias del Sistema Nacional de Bienestar Familiar y del Sistema Nacional de Derechos Humanos</t>
  </si>
  <si>
    <t>30501 - Hacienda pública saludable</t>
  </si>
  <si>
    <t>1040206- Bibliotecas, pilares de la educación</t>
  </si>
  <si>
    <t>12502. CORPOCUENCAS</t>
  </si>
  <si>
    <t>Mejoramiento</t>
  </si>
  <si>
    <t>MR2030104 - Mejorar el nivel de satisfacción de los turistas que visitan y viajan por el Valle del Cauca en un 80 %</t>
  </si>
  <si>
    <t>Hacienda pública saludable</t>
  </si>
  <si>
    <t xml:space="preserve">MP102020103 - Asistir a  42 Municipios    en la implementación  de la política, planes programas, acciones, de atención integral de la infancia y la adolescencia en las instancia, durante el periodo de gobierno </t>
  </si>
  <si>
    <t>30502 - Planificación territorial, regional y subregional</t>
  </si>
  <si>
    <t>1050101- Atención integral para la diversidad sexual</t>
  </si>
  <si>
    <t>12503. ERT-EMPRESA DE RECURSOS TECNOLOGICOS</t>
  </si>
  <si>
    <t>Nacionalización</t>
  </si>
  <si>
    <t>MR2040101 - 20 nuevas Empresas instaladas en el Valle del Cauca durante el período de Gobierno.</t>
  </si>
  <si>
    <t>Planificación territorial, regional y subregional</t>
  </si>
  <si>
    <t>MP102020104 - Acompañar a 42 entes territoriales en la formulación e implementación de la política pública de participación ciudadana del departamento, para garantizar la inclusión de niñas, niños y adolescentes, durante el período de gobierno.</t>
  </si>
  <si>
    <t>30601 - Comunidad participativa y control social</t>
  </si>
  <si>
    <t>1050102- Educación para el cambio cultural</t>
  </si>
  <si>
    <t>12504. RECREAVALLE</t>
  </si>
  <si>
    <t>Normalización</t>
  </si>
  <si>
    <t>MR2040201 - Contribuir a aumentar las exportaciones del Departamento en un 16% en el período de gobierno.</t>
  </si>
  <si>
    <t>Comunidad participativa y control social</t>
  </si>
  <si>
    <t>1163. CORPORACION DEPARTAMENTAL PARA LA  RECREACION - RECREAVALLE</t>
  </si>
  <si>
    <t xml:space="preserve">MP102020105 - Beneficiar   a 27.360 niños y niñas entre 0 a 6 años con el acceso gratuito para su recreación y aprovechamiento del tiempo libre en los parques recreativos del Departamento, durante el período de gobierno de 2016-2019.  </t>
  </si>
  <si>
    <t>30701 - Implementación de acuerdos y construcción de la paz</t>
  </si>
  <si>
    <t>1050103- Vida digna a los LGBTI, libre de violencia y discriminación.</t>
  </si>
  <si>
    <t>12505. UNIVALLE</t>
  </si>
  <si>
    <t>Prevención</t>
  </si>
  <si>
    <t>MR2040301 - Atender al 100% de las demandas de asesorías de las dependencias y las entidades territoriales para la gestión de recursos de cooperación.</t>
  </si>
  <si>
    <t>Implementación de acuerdos y construcción de la paz</t>
  </si>
  <si>
    <t xml:space="preserve">MP102020106 - Beneficiar a 9.600 infantes entre 7 a 14 años   con el acceso gratuito para su recreación y aprovechamiento del tiempo libre en los parques recreativos del Departamento, durante el período de gobierno de 2016-2019. </t>
  </si>
  <si>
    <t>30702 - Memoria y patrimonio</t>
  </si>
  <si>
    <t>1050201- Mujeres libres de violencia</t>
  </si>
  <si>
    <t>Privatización</t>
  </si>
  <si>
    <t>MR2050101 - Contribuir a la implementación de la política de gestión Integral de la Biodiversidad en el departamento del Valle del Cauca</t>
  </si>
  <si>
    <t>Memoria y patrimonio</t>
  </si>
  <si>
    <t xml:space="preserve">MP102020107 - Beneficiar a 8.880 adolescentes entre 15 y 17 años con el acceso gratuito para su recreación y aprovechamiento del tiempo libre en los parques recreativos del Departamento, durante el período de gobierno de 2016-2019. </t>
  </si>
  <si>
    <t>30703 - Herramientas para la paz</t>
  </si>
  <si>
    <t>1050202- Empoderamiento de la mujer rural</t>
  </si>
  <si>
    <t>Protección</t>
  </si>
  <si>
    <t xml:space="preserve">MR2050201 - Gestionar la implementación de una política integral para la recuperación, proteccion  y conservación del recurso hídrico en el Departamento del Valle del Cauca </t>
  </si>
  <si>
    <t>Herramientas para la paz</t>
  </si>
  <si>
    <t>MP102020201 - Desarrollar  una  Plataforma  interactiva  para  Niños, Niñas, Adolescentes, frente a sus derechos con herramientas como manejo de medios de comunicación, expresiones artísticas y culturales, durante el periodo de gobierno.</t>
  </si>
  <si>
    <t>30704 - Educacion para la paz</t>
  </si>
  <si>
    <t>1050203-  Igualdad de género</t>
  </si>
  <si>
    <t>Recopilación</t>
  </si>
  <si>
    <t>MR2050301 - Implementar una política departamental de educación ambiental integrar en el Departamento del Valle del Cauca.</t>
  </si>
  <si>
    <t>Educacion para la paz</t>
  </si>
  <si>
    <t>MP102020202 - Apoyar la implementación de 4 territorios étnicos con bienestar, en donde existan iniciativas desde la comunidad, para afianzar y recuperar las tradiciones, los valores culturales, y la autosuficiencia alimentaria de los afros e indígenas.</t>
  </si>
  <si>
    <t>30705 - Territorio de paz con equidad y bienestar social.</t>
  </si>
  <si>
    <t>1050301- Valle del cauca comprometido con el acceso universal</t>
  </si>
  <si>
    <t>Recreación</t>
  </si>
  <si>
    <t>MR2060101 - Aumentar en 10% la cobertura de matrícula de educación superior en el Valle del Cauca durante el período de gobierno.</t>
  </si>
  <si>
    <t>Territorio de paz con equidad y bienestar social.</t>
  </si>
  <si>
    <t xml:space="preserve">MP102020301 - Fortalecer 50 grupos y defensorías Juveniles e infantiles con promoción y acompañamiento en participación ciudadanía, derechos humanos y estructura del Estado. y atención, estructura del Estado. </t>
  </si>
  <si>
    <t>30706 - Atención a víctimas de trata de personas, retornados y migrantes</t>
  </si>
  <si>
    <t>1050302- Inclusión productiva de personas con discapacidad, familia y cuidadores primarios</t>
  </si>
  <si>
    <t>Recuperación</t>
  </si>
  <si>
    <t>MR2060102 - Beneficiar a 1090 estudiantes de las instituciones educativas oficiales egresados de la educación media, con becas para el fomento de competencias técnicas (500 estudiantes), tecnológicas  (500 estudiantes), y profesionales (90 estudiantes) del Valle del Cauca</t>
  </si>
  <si>
    <t>Atención a víctimas de trata de personas, retornados y migrantes</t>
  </si>
  <si>
    <t>MP102020302 - Formar 2.500 Niños, Niñas y Adolescentes para el fomento de la participación, la transparencia y el sentido de pertenecía con el Departamento del Valle del Cauca, durante el período de gobierno.</t>
  </si>
  <si>
    <t>30707 - Proceso de reintegración</t>
  </si>
  <si>
    <t>1050401- Reconocimiento, justicia y desarrollo para la población afro</t>
  </si>
  <si>
    <t>Reforestación</t>
  </si>
  <si>
    <t>MR2060201 - Aumentar en un punto porcentual el puntaje promedio obtenido en ingles en las pruebas saber 11 por los estudiantes de los establecimientos educativos oficiales de los municipios no certificados en el período de gobierno. (Educación)</t>
  </si>
  <si>
    <t>Proceso de reintegración</t>
  </si>
  <si>
    <t>MP102020303 - Gestionar   la creación de la Escuela de Administración Pública, Infantil y Juvenil ESAPI  del Valle del Cauca, durante el Periodo Gobierno.</t>
  </si>
  <si>
    <t>1050402- Joven afro</t>
  </si>
  <si>
    <t>Rehabilitación</t>
  </si>
  <si>
    <t>MR2060301 - Aumentar en 30 nuevos deportistas Vallecaucanos  participantes en competencias  internacionales</t>
  </si>
  <si>
    <t>MP102020304 - Promover la elección del Gobierno Departamental Infantil y Juvenil del Valle del Cauca, durante el Periodo Gobierno.</t>
  </si>
  <si>
    <t>1050501- Componente de educación propia y cultural</t>
  </si>
  <si>
    <t>Remodelación</t>
  </si>
  <si>
    <t>MR2070101 - Aumentar 10% área sembrada de los sistemas productivos agropecuarios durante el cuatrenio.</t>
  </si>
  <si>
    <t xml:space="preserve">MP102020401 - Apoyar   un programa de responsabilidad penal para adolescentes - construcción del CETRA. </t>
  </si>
  <si>
    <t>1050502- Componente de economía y desarrollo propio</t>
  </si>
  <si>
    <t>Renovación</t>
  </si>
  <si>
    <t>MR2070201 -  Incluir 2000 unidades productivas en procesos de Desarrollo Económico Local, en tres (3) subregiones del Departamento, durante el cuatrienio</t>
  </si>
  <si>
    <t>MP102020402 - Implementar un (1)  programa de prevención de vulneración de derechos    de niños, niñas, adolescentes y jóvenes, durante el cuatrienio.</t>
  </si>
  <si>
    <t>1050503- Componente territorial y medio ambiente y propiedad intelectual.</t>
  </si>
  <si>
    <t>Reparación</t>
  </si>
  <si>
    <t>MR2070301 - Posicionar al Valle del Cauca como uno de los 3 mejores destinos turísticos en Colombia.</t>
  </si>
  <si>
    <t>MP102020403 - Asistir a 42 Municipios en Promoción de la descentralización de los órganos del Estado responsable de la protección de los derechos de Niñas, Niños, Adolescentes durante el periodo de gobierno</t>
  </si>
  <si>
    <t xml:space="preserve">1050504- Componente salud y espiritualidad </t>
  </si>
  <si>
    <t>Reposición</t>
  </si>
  <si>
    <t xml:space="preserve">MR2070302 - Incrementar en un 10% el número de personas que acceden a las diferentes manifestaciones artísticas y culturales durante el periodo de gobierno. </t>
  </si>
  <si>
    <t>MP102020404 - Diseñar un esquema de seguimiento, evaluación y ajuste de la aplicación de rutas de prevención, especialmente prevención en protección y atención de vulneración de derechos de niños, niñas y adolescentes</t>
  </si>
  <si>
    <t>1050505- Componente de derechos humanos, paz y guardia indígena</t>
  </si>
  <si>
    <t>Restauración</t>
  </si>
  <si>
    <t>MR2070401 - Disminuir la Tasa de desempleo en 1% en el departamento durante el período de gobierno</t>
  </si>
  <si>
    <t>MP102020405 - Asistir a 42 entes territoriales en consolidación de un modelo de planeación participativa con enfoque de gestión integral, de rutas de promoción y garantía, prevención de vulneración, restitución de derechos y exigibilidad.</t>
  </si>
  <si>
    <t>1050506- Componente de mujer, familia y adulto mayor</t>
  </si>
  <si>
    <t>Restructuración</t>
  </si>
  <si>
    <t xml:space="preserve">MR2080101 - Priorizar y aprobar 2 de los proyectos financiados por el Fondo CTeI del Valle del Cauca que logren solicitar  patentes  durante el cuatrenio. </t>
  </si>
  <si>
    <t xml:space="preserve">MP102020501 - Fortalecer 50 grupos y defensorías Juveniles e infantiles, para la prevención del   reclutamiento, y otras formas de violencia, durante el período de gobierno. </t>
  </si>
  <si>
    <t xml:space="preserve">1050507-  Componente de juventud </t>
  </si>
  <si>
    <t>Saneamiento</t>
  </si>
  <si>
    <t>MR2080102 - Ampliar en 2 la plataforma para la oferta de contenidos digitales durante el periodo de gobierno</t>
  </si>
  <si>
    <t>MP102020502 - Asistir a los 42 municipios en la implementación de los Comités municipales de la erradicación de trabajo infantil y las peores formas durante el período de gobierno.</t>
  </si>
  <si>
    <t>1050601- Fortalecimiento de la familia campesina vallecaucana</t>
  </si>
  <si>
    <t>Servicio</t>
  </si>
  <si>
    <t>MR2080103 - Apoyar  la publicación de 5 artículos científicos en revistas indexadas durante el período de gobierno</t>
  </si>
  <si>
    <t>MP102020503 - Implementar 1 campaña de prevención de violencia, reclutamiento y utilización de Niñas, Niños, Adolescencia en los 42 municipios durante el período de gobierno.</t>
  </si>
  <si>
    <t>1050701- Fortalecimiento de centros vida</t>
  </si>
  <si>
    <t>Sistematización</t>
  </si>
  <si>
    <t>MR2080104 - Apoyar 4 iniciativas productivas fundamentadas en ciencia, tecnologia e innovación para productos agropecuarios</t>
  </si>
  <si>
    <t>MP102020504 - Implementar  un programa de prevención de vulneración de derechos  en  la población de niños, niñas y adolescentes  frente al  riesgo de explotación sexual, comercial  en el Valle del Cauca, en el marco de la ordenanza 0243/2008, durante el periodo de gobierno.</t>
  </si>
  <si>
    <t xml:space="preserve">1050801- Empoderamiento económico para la inclusión social </t>
  </si>
  <si>
    <t>Subsidio</t>
  </si>
  <si>
    <t>MR2080201 - Aumentar la Población con suscripción a internet en un 1,87% en el período de gobierno.</t>
  </si>
  <si>
    <t>MP102020601 - Generación de Espacios de Convivencia entre pares acorde al método scout durante el período de gobierno.</t>
  </si>
  <si>
    <t>2010101- Energía garantizada</t>
  </si>
  <si>
    <t>Suministro</t>
  </si>
  <si>
    <t>MR2090101 - Impulsar en el 100% de las instituciones educativas del Valle del Cauca, la cultura del emprendimiento y la innovación</t>
  </si>
  <si>
    <t>MP102020602 - Fortalecer 50 escuelas de padres, de comunidad y familias, como entornos protectores (formación en promoción de rutas, derechos e identificación de riesgos y   consolidación de redes de protección Comunitarias).</t>
  </si>
  <si>
    <t>2010102- Gas natural para todos</t>
  </si>
  <si>
    <t>Sustitución</t>
  </si>
  <si>
    <t>MR2090102 - Aumentar en 10% el número de sociedades comerciales nuevas constituidas y/o formalizadas durante el período de gobierno</t>
  </si>
  <si>
    <t xml:space="preserve">MP102030101 - Apoyar  50 Organizaciones Juveniles   a través del Banco Departamental de iniciativas juveniles productivas durante el período de gobierno.  </t>
  </si>
  <si>
    <t>2010201- Bancarización</t>
  </si>
  <si>
    <t>Titulación</t>
  </si>
  <si>
    <t>MR3010101 - Mejorar en un 25% las condiciones para la toma de decisiones durante el cuatrienio</t>
  </si>
  <si>
    <t xml:space="preserve">MP102030102 - Cofinanciar 25 proyectos alternativos de tipo socio- económico, para los  jóvenes durante el período de gobierno.  
</t>
  </si>
  <si>
    <t>2010202- Simplificación de trámites</t>
  </si>
  <si>
    <t>Traslado</t>
  </si>
  <si>
    <t>MR3010102 - Implementar un programa de cualificación del Talento Humano dirigido al personal administrativo de los establecimientos educativos oficiales y nivel central que permitan el mejoramiento de competencias funcionales y comportamentales.</t>
  </si>
  <si>
    <t xml:space="preserve">MP102030201 - Capacitar a 4.000 jóvenes entre 18 y 26 años   en emprendimiento recreativo, durante el período de gobierno de 2016-2019. </t>
  </si>
  <si>
    <t>2020101- Moviendo nuestro futuro: infraestructura de transporte para la productividad, competitividad y movilidad</t>
  </si>
  <si>
    <t>MR3010103 - Aumentar al 80% el nivel de satisfacción de los usuarios de la Secretaria de Educación Departamental, respecto a la prestación del servicio, durante el periodo de gobierno</t>
  </si>
  <si>
    <t>MP102030202 - Realizar 8 semilleros de liderazgo juvenil vallecaucano durante el período de gobierno.</t>
  </si>
  <si>
    <t>2020102- Megaproyectos: infraestructura estratégica integral</t>
  </si>
  <si>
    <t>MR3010104 -  Aumentar al 80% el nivel de satisfacción de los usuarios externos respecto de la prestación efectiva de los servicios del nivel central durante el cuatrienio.</t>
  </si>
  <si>
    <t xml:space="preserve">MP102030203 - Formar  200 nuevos liderazgos juveniles  durante el período de gobierno. </t>
  </si>
  <si>
    <t>2030101- Creación, fortalecimiento e inclusión en las instancias para la gestión y el desarrollo, la competitividad y la ciencia tecnología e innovación</t>
  </si>
  <si>
    <t>MR3010105 - Implementar una (1) estrategia de lucha contra la corrupción en cumplimiento del estatuto anticorrupción en la gobernación del Valle del Cauca, durante el período de gobierno</t>
  </si>
  <si>
    <t xml:space="preserve">MP102030204 - Asistir a  50 organizaciones sociales juveniles  en el área administrativa, técnica y operativa, durante el período de gobierno.  </t>
  </si>
  <si>
    <t>2030102- Formulación,  implementación y evaluación de políticas públicas con impacto en el desarrollo económico y social</t>
  </si>
  <si>
    <t>MR3010106 - Ejecutar el 100% de los programas de auditoría en la Administración Central de la Gobernación del Valle del Cauca durante el período de gobierno.</t>
  </si>
  <si>
    <t>MP102030301 - Realizar 4 encuentros departamentales de organizaciones sociales, parches, clubes, partidos políticos universidades y jóvenes independientes para el impulso de procesos sociales, políticos y pedagógicos de construcción de ciudadanía</t>
  </si>
  <si>
    <t>2030103- Sistema inteligente de generación de información económica y social del valle del cauca</t>
  </si>
  <si>
    <t>MR3010107 - Implementar una estrategia de fortalecimiento institucional de la calidad del servicio en la Gobernación del Valle del Cauca durante el período de gobierno.</t>
  </si>
  <si>
    <t xml:space="preserve">MP102030302 - Acompañar  4 procesos organizativos de segundo nivel durante el período de gobierno  </t>
  </si>
  <si>
    <t>2030104- Desarrollo del sistema de información turística y cultural del valle del cauca</t>
  </si>
  <si>
    <t>MR3010108 - Incrementar en un 10% la descentralización de la producción para la comunicación social de la gestión pública institucional en la Región Pacífica Colombiana.</t>
  </si>
  <si>
    <t xml:space="preserve">MP102030401 - Mantener “Un   Centro de Comunicación Audiovisual Y Multimedial MEDIUX”, Técnica y Tecnológicamente, durante el período de gobierno.  </t>
  </si>
  <si>
    <t>2040101- Fortalecimiento de la agencia de promoción de inversión</t>
  </si>
  <si>
    <t>MR3010109 - Ahorrar el 40% en las pretensiones de las diferentes demandas en contra del departamento durante el período de gobierno</t>
  </si>
  <si>
    <t xml:space="preserve">MP102030501 - Asistir 42 Municipios del Valle del Cauca, en la creación y fortalecimiento de las plataformas Municipales de Juventud.  </t>
  </si>
  <si>
    <t xml:space="preserve">2040102- Desarrollo y promoción de la marca región para el posicionamiento del valle del cauca </t>
  </si>
  <si>
    <t>MR3010110 - Contar al 100% con un Sistema de Gestión de Seguridad y Salud en el Trabajo, documentado, implementado y monitoreado al año 2019.</t>
  </si>
  <si>
    <t xml:space="preserve">MP102030502 - Fortalecer   un Sistema Departamental de Juventud durante el período de gobierno.  </t>
  </si>
  <si>
    <t>2040201- Promoción y acceso a mercados internacionales</t>
  </si>
  <si>
    <t>MR3010111 - Legalizar 50% de los bienes inmuebles en posesión del Departamento del Valle del Cauca, en materia tributaria y jurídica, durante el cuatrienio.</t>
  </si>
  <si>
    <t xml:space="preserve">MP102030503 - Asistir  42 Alcaldías Municipales en la formulación, implementación, monitoreo, seguimiento y evaluación de Política Pública de Juventud durante el período de gobierno </t>
  </si>
  <si>
    <t>2040202- Profundización de exportaciones</t>
  </si>
  <si>
    <t>MR3010112 - Modernizar en un 40% las instalaciones e infraestructura del edificio Palacio de San Francisco y entidades de la Administración Departamental, durante el cuatrienio.</t>
  </si>
  <si>
    <t xml:space="preserve">MP102030504 - Realizar  3 Foros de integración y evaluación de procesos Juveniles en el Departamento para evaluar las acciones del programa de la Política Pública de Juventud durante el período de gobierno. </t>
  </si>
  <si>
    <t>2040301- Convenios internacionales</t>
  </si>
  <si>
    <t>MR3010113 - Alcanzar 95% nivel de satisfacción de los usuarios frente a los servicios tecnológicos brindados por el Departamento durante el periodo de Gobierno</t>
  </si>
  <si>
    <t>MP103010101 - Gestionar 750 aportes para soluciones de vivienda nueva para VIS y VIP, durante el período de Gobierno</t>
  </si>
  <si>
    <t>2040302- Fortalecimiento subregional</t>
  </si>
  <si>
    <t>MR3010114 - Asistencia Técnica en estratificación socioeconómica y aplicación de la metodología del SISBEN al 100 % de los municipios del departamento</t>
  </si>
  <si>
    <t>MP103010102 - Gestionar 750 aportes para soluciones de vivienda nueva para VIS y VIP, asignadas con enfoque diferencial, a población víctima del conflicto, reintegrados, mujeres, LGTBI, afros, indígenas, durante el período de Gobierno.</t>
  </si>
  <si>
    <t>2050101- Gestión integral de la biodiversidad</t>
  </si>
  <si>
    <t>MR3010115 - Beneficiar a 42 municipios del Valle del Cauca con una oferta con enfoque diferencial de bienes y servicios de deporte, recreación y actividad física durante el período de gobierno</t>
  </si>
  <si>
    <t>MP103010103 - Gestionar 400 títulos de predios destinados a vivienda de interés social en el departamento del Valle del Cauca</t>
  </si>
  <si>
    <t>2050102- Protección y recuperación de los ecosistemas estratégicos</t>
  </si>
  <si>
    <t>MR3010116 - Apoyar al 100% de las entidades territoriales del departamento con servicios de asesoría, asistencia técnica y evaluación.</t>
  </si>
  <si>
    <t>MP103010201 - Gestionar 2700 mejoramientos de vivienda en municipios priorizados del Valle del Cauca.</t>
  </si>
  <si>
    <t>2050103- Sistema de áreas protegidas en el valle del cauca</t>
  </si>
  <si>
    <t>MR3010117 - Disminuir en un 40% las quejas por conductas Disciplinarias durante el cuatrienio</t>
  </si>
  <si>
    <t>MP103010202 - Garantizar 9.000 conexiones de gas natural domiciliario a  hogares de menoresingresos en el Valle del Cauca durante el período de gobierno.</t>
  </si>
  <si>
    <t>2050201- Conservación y protección de fuentes abastecedoras de aguas</t>
  </si>
  <si>
    <t>MR3010118 - Mejorar, al menos en un 50%, las condiciones de atención a los usuarios de la Secretaría de Educación.</t>
  </si>
  <si>
    <t>MP103010203 - Garantizar 1.000 conexiones de gas natural domiciliario a hogares de menores ingresos indígenas y afros en Buenaventura, durante el período de gobierno.</t>
  </si>
  <si>
    <t>2050202- Uso racional y eficiente del recurso hídrico</t>
  </si>
  <si>
    <t>MR3020101 - Implementar el plan de seguridad y convivencia ciudadana durante el cuatrienio.</t>
  </si>
  <si>
    <t xml:space="preserve">MP103020101 - Gestionar la implementación de al menos 4 Plantas de Tratamiento de Aguas Residuales - PTAR en el Valle del Cauca. durante el período de gobierno. </t>
  </si>
  <si>
    <t xml:space="preserve">2050203- Recuperación integral del rio cauca </t>
  </si>
  <si>
    <t>MR3020105 - Implementar un programa de comunicaciones con cobertura a nivel departamental que permita recibir información en tiempo real para la prevención y/o disminución del delito   durante el cuatrienio.</t>
  </si>
  <si>
    <t xml:space="preserve">MP103020102 - Formular un Plan Maestro de Alcantarillado - PMAL de Buenaventura y elaborar los estudios y diseños de obras prioritarias derivadas del PMAL, de acuerdo con los recursos disponibles durante los dos primeros años de gobierno. </t>
  </si>
  <si>
    <t>2050301- Plan departamental de educación ambiental</t>
  </si>
  <si>
    <t>MR3020102 - Fortalecer un organismo de seguridad, investigación, justicia y a la secretaria de gobierno departamental con equipos de comunicaciones y movilidad operativa y apoyo de infraestructura física, durante el periodo de gobierno</t>
  </si>
  <si>
    <t>MP103020103 - Gestionar un (1) cupo de crédito con la Banca Nacional para la ejecución de proyectos de agua y saneamiento básico, previamente viabilizados por el mecanismo de evaluación y viabilización de proyectos, durante el período de gobierno</t>
  </si>
  <si>
    <t>2060101- Fortalecimiento de la articulación entre la educación media y la educación terciaria.</t>
  </si>
  <si>
    <t>MR3020103 - Disponer del 100% de las condiciones necesarias para la realización de los procesos electorales en el Valle del Cauca, durante el periodo de gobierno</t>
  </si>
  <si>
    <t xml:space="preserve">MP103020104 - Gestionar 7 viabilidades técnica y financiera de proyectos prioritarios derivados del Plan Maestro de Acueducto de Buenaventura,  durante el período de gobierno </t>
  </si>
  <si>
    <t>2060201- GO valle</t>
  </si>
  <si>
    <t>MR3020104 - Diseñar al menos tres (3) programas para la atención de población vulnerable.</t>
  </si>
  <si>
    <t>MP103020105 - Ejecutar el 100% de los proyectos de infraestructura del sector de agua potable y saneamiento que cumplan con los requisitos de priorización, aprobación y viabilización en el marco del PDA, anualmente.</t>
  </si>
  <si>
    <t>2060202- Herramientas de ingles</t>
  </si>
  <si>
    <t>MR3020201 - Contribuir 5% al mejoramiento de las condiciones de la población carcelaria en el Valle del Cauca, durante el cuatrienio</t>
  </si>
  <si>
    <t>MP103020106 - Aumentar en 7% la cobertura de tratamiento de Aguas residuales de los servicios prestados por Acuavalle S.A. E.S.P. durante el periodo de Gobierno.</t>
  </si>
  <si>
    <t>2060301- Posicionamiento y liderazgo del deporte de alto rendimiento</t>
  </si>
  <si>
    <t>MR3020202 - Implementar un mapa estratégico TIC para el Fortalecimiento de las Capacidades Sociales durante el período de gobierno</t>
  </si>
  <si>
    <t>MP103020107 - Gestionar los estudios y construcción de una Planta de Tratamiento de Aguas Residuales a cargo de Acuavalle S.A. E.S.P. durante el periodo de Gobierno.</t>
  </si>
  <si>
    <t>2070101- Campo con visión empresarial y desarrollo de agricultura familiar campesina</t>
  </si>
  <si>
    <t>MR3030101 - Lograr que el 100% de  las  entidades territoriales  cuenten con un plan  de gestión integral de respuesta en salud pública ante el riesgo de emergencias y desastres , durante el perodo de gobierno</t>
  </si>
  <si>
    <t>MP103020108 - Ampliar en 1.2% la cobertura de Agua potable en los Servicios prestados por Acuavalle S.A. E.S.P. durante el periodo de Gobierno.</t>
  </si>
  <si>
    <t>2070102- Empleo rural y asociatividad</t>
  </si>
  <si>
    <t>1142. OFICINA DE GESTION DEL RIESGO</t>
  </si>
  <si>
    <t>MR3030102 - Promover en el 100% de los municipios del Valle del Cauca la cultura de la Gestión del Riesgo de Desastres, cambio climático y variabilidad climática, durante el cuatrienio 2016 - 2019</t>
  </si>
  <si>
    <t xml:space="preserve">MP103020201 - Fortalecer técnica, operativa y económicamente una entidad Gestora del Programa Agua para la Prosperidad - Plan Departamental de Agua anualmente </t>
  </si>
  <si>
    <t>2070103- TIC para el agro</t>
  </si>
  <si>
    <t>MR3040101 - Atender anualmente 15 municipios afectados por el conflicto armado, en el marco de la Ley 1448 de 2011</t>
  </si>
  <si>
    <t xml:space="preserve">MP103020202 - Asesorar al 100% de los municipios vinculados al PDA en el aseguramiento de la prestación de los servicios de agua y saneamiento básico, y cargue al SUI con énfasis en el sector rural del Departamento del valle del cauca  </t>
  </si>
  <si>
    <t>2070201- Desarrollo estratégico territorial</t>
  </si>
  <si>
    <t>MR3040102 - Implementar un plan de acción del comité departamental de derechos humanos y derecho internacional humanitario en el valle del cauca, durante el cuatrienio</t>
  </si>
  <si>
    <t>MP103020203 - Implementar un programa de desarrollo institucional para realizar asistencia técnica a municipios, supervisión a proyectos, formulación, y seguimiento a Planes de Acción Municipal e implementación del Plan de Gestión Social - Programa Cultura del Agua anualmente</t>
  </si>
  <si>
    <t>2070301- Fortalecimiento de productos turísticos y manifestaciones culturales del valle del cauca</t>
  </si>
  <si>
    <t>MR3040201 - Diseñar al menos dos organismos para la prevención y garantías de no repetición a víctimas del conflicto en el Valle del Cauca, durante el cuatrienio</t>
  </si>
  <si>
    <t xml:space="preserve">MP103020204 - Implementar un sistema de informacion Departamental para la  Evaluación y Viabilización de Proyectos del sector de agua y saneamiento básico durante el período de gobierno </t>
  </si>
  <si>
    <t>2070302- Posicionamiento turístico del valle del cauca</t>
  </si>
  <si>
    <t>MR3040202 - Incrementar en un 10% el número de personas víctimas que acceden a las diferentes manifestaciones artísticas y culturales, durante el período de gobierno.</t>
  </si>
  <si>
    <t>MP103020205 - Implementar  un (1) programa de asesoría, asistencia técnica y administración de recursos del SGP de Agua Potable y Saneamiento Básico para garantizar y asegurar la prestación de los servicios públicos de APSB de municipios descertificados por la Súper Servicios en el Valle del Cauca.</t>
  </si>
  <si>
    <t>2070303- Investigación, innovación, creación, circulación y promoción artística y cultural</t>
  </si>
  <si>
    <t>MR3040203 - Implementar una (1) política pública de atención integral a víctimas con enfoque étnico,  diferencial y de género durante el período de Gobierno.</t>
  </si>
  <si>
    <t>MP103020206 - Ampliar en 0.5% la cobertura de micromedicion de los Servicios prestados por Acuavalle S.A. E.S.P. durante el periodo de Gobierno.</t>
  </si>
  <si>
    <t>2070401- Fortalecimiento de Mipymes</t>
  </si>
  <si>
    <t>MR3050101 - Incrementar 12% los recursos de inversión durante el período de gobierno para garantizar el desarrollo regional.</t>
  </si>
  <si>
    <t>MP103020207 - Reducir en 0.98  m3 el indice de perdidas por suscriptor facturado en los Servicios prestados por Acuavalle S.A. E.S.P. durante el periodo de Gobierno.</t>
  </si>
  <si>
    <t>2070402- Fortalecimiento de apuestas productivas</t>
  </si>
  <si>
    <t>MR3050102 - Reducir al 50% o menos la relación de gastos de funcionamiento respecto a os Ingresos Corrientes de Libre Destinación (ICLD) al finalizar el período de gobierno.</t>
  </si>
  <si>
    <t>MP103020208 - Aumentar en 1 % la continuidad de los servicios prestados por Acuavalle S.A. E.S.P. durante el periodo de Gobierno.</t>
  </si>
  <si>
    <t>2080101- Generación de producción científica ambiciosa con enfoque, gerencia y disciplina</t>
  </si>
  <si>
    <t>MR3050103 - Incrementar en un 43% las transferencias de la ILV al Departamento durante el periodo de gobierno.</t>
  </si>
  <si>
    <t>MP103020301 - Apoyar al 100% de los Municipios vinculados al PDA en el cumplimiento de los mínimos ambientales del sector de agua y saneamiento, anualmente.</t>
  </si>
  <si>
    <t>2080102- Impulso, fomento y fortalecimiento de empresas más sofisticadas e innovadoras</t>
  </si>
  <si>
    <t>MR3050104 - Incrementar al 100% los ingresos por ventas de impresos, publicaciones y prestación de otros servicios a los Entes centralizados y descentralizados de la gobernación del valle del cauca y entidades públicas y privadas durante el cuatrienio.</t>
  </si>
  <si>
    <t>MP103020401 - Construir un (1) relleno sanitario en el Valle del Cauca durante el período de gobierno</t>
  </si>
  <si>
    <t>2080103- Fomento de la cultura que valora y gestiona el conocimiento</t>
  </si>
  <si>
    <t>MR3050201 - Implementar, durante el período de gobierno, al menos tres (3) instrumentos de la Ley Orgánica de Ordenamiento Territorial – LOOT, que direccionen el ordenamiento territorial y el desarrollo regional y subregional del departamento del Valle del Cauca</t>
  </si>
  <si>
    <t xml:space="preserve">MP103020402 - Optimizar 4 Plantas de Manejo Integral de Residuos Sólidos - PMIRS, durante el periodo de gobierno </t>
  </si>
  <si>
    <t>2080104- Ciencia, tecnología e innovación a favor de la competitividad rural</t>
  </si>
  <si>
    <t>MR3050202 - Implementar, durante el período de gobierno, un (1) sistema de monitoreo, seguimiento, control y evaluación, que permita identificar el cumplimiento de los productos y objetivos de los proyectos de inversión como herramienta para la toma de decisiones.</t>
  </si>
  <si>
    <t>MP103020403 - Gestionar el 100% de los permisos, licencias y estudios y diseños requeridos por las autoridades competentes para la implementación del relleno sanitario del Valle del Cauca durante el período de gobierno</t>
  </si>
  <si>
    <t>2080201- Soluciones innovadoras para un territorio inteligente</t>
  </si>
  <si>
    <t>MR3050203 - Implementar, durante el período de gobierno, al menos diez (10) acciones encaminadas a mejorar las condiciones urbanísticas y de desarrollo del territorio departamental.</t>
  </si>
  <si>
    <t>MP103030101 - Gestionar un (1) proyecto de preinversión para el acceso de 400 hogares rurales a energía eléctrica convencional y/o alternativa durante el período de gobierno</t>
  </si>
  <si>
    <t>2080202- Tic como medio para el desarrollo económico local - regional</t>
  </si>
  <si>
    <t>MR3060101 - Formular e implementar una estrategia de participación ciudadana y control social para los municipios del Valle del Cauca durante el período de gobierno</t>
  </si>
  <si>
    <t>MP103030102 - Gestionar un (1) proyecto de energía alternativa, para la conversión de 3 barrios verdes ( 1 en Cali, 1 en Buenaventura y 1 en Roldanillo) , durante el período de gobierno.</t>
  </si>
  <si>
    <t>2080203- Promoción  y apropiación de las tecnologías de la información y las comunicaciones</t>
  </si>
  <si>
    <t>MR3060102 - Propiciar un comportamiento social colectivos de apego a la ley cultura ciudadana y construcción de paz en el valle del cauca, durante el periodo de gobierno.</t>
  </si>
  <si>
    <t>MP103040101 - cofinanciar 42 municipios para el mejoramiento, adecuación o dotación de la infraestructura deportiva o recreativa durante el período de gobierno</t>
  </si>
  <si>
    <t>2090101- Innovación y emprendimiento.</t>
  </si>
  <si>
    <t>MR3060103 - Diseñar e implementar un programa de mecanismos de participación ciudadana y control social en el departamento de Valle, durante el cuatrienio.</t>
  </si>
  <si>
    <t>MP103040102 - Crear un programa de remodelación y mantenimiento de los escenarios deportivos municipales</t>
  </si>
  <si>
    <t xml:space="preserve">2090102- Rutas de emprendedores </t>
  </si>
  <si>
    <t>MR3060104 - Crear e implementar un modelo de escuelas de PAZ y CONVIVENCIA durante el período de gobierno.</t>
  </si>
  <si>
    <t>MP103040103 - Mejorar en 72.000 m2 la oferta de espacio público y equipamientos colectivos asociado al mejoramiento integral de barrios durante el período de gobierno.</t>
  </si>
  <si>
    <t xml:space="preserve">2090103- Redes de emprendimiento  </t>
  </si>
  <si>
    <t>MR3070101 - Implementar un (1) modelo de gestión productiva territorial para la paz durante el periodo de gobierno.</t>
  </si>
  <si>
    <t>MP103040105 - Mejorar en 8.000 m2 la oferta de espacio público y equipamientos colectivos asociado al mejoramiento integral de barrios para población afro e indígena de Buenaventura, durante el período de gobierno.</t>
  </si>
  <si>
    <t xml:space="preserve">2090104- Estímulos a la innovación </t>
  </si>
  <si>
    <t>MR3070102 - Consolidar los instrumentos de seguimiento y evaluación de las acciones territoriales del postconflicto</t>
  </si>
  <si>
    <t xml:space="preserve">MP103040201 - Adquirir 4 predios del proyecto Manzana de Bellas Artes para la ampliación de cobertura en programas de educación artística y cultural con calidad, durante el período de gobierno. </t>
  </si>
  <si>
    <t xml:space="preserve">2090105- Escuelas emprendedoras e innovadoras   </t>
  </si>
  <si>
    <t>MR3070201 - Incrementar en 10% los proyectos de Patrimonio Cultural material e inmaterial en el Departamento del Valle del Cauca durante el período de gobierno</t>
  </si>
  <si>
    <t>MP103040202 - Realizar 87 estudios y diseños para el desarrollo del proyecto Manzana de Bellas Artes, durante el período de gobierno .</t>
  </si>
  <si>
    <t>3010101- Modernización institucional y organizacional</t>
  </si>
  <si>
    <t>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t>
  </si>
  <si>
    <t>MP103040203 - Formular un proyecto de ciencia tecnología e innovación para la apropiación social del conocimiento al año 2019.</t>
  </si>
  <si>
    <t xml:space="preserve">3010102- Gobernando al servicio de la ciudadanía </t>
  </si>
  <si>
    <t>MR3070302 - Beneficiar a 42 municipios del Valle del Cauca con una oferta con enfoque diferencial de bienes y servicios de deporte, recreación y actividad física durante el período de gobierno</t>
  </si>
  <si>
    <t>MP103040204 - Gestionar un proyecto de ampliación del museo Departamental de ciencias naturales Federico Carlos Lehman V. mediante la implementación de la historia del hombre vallecaucano en su contexto natural durante el cuatrienio para el conocimiento de la biodiversidad del Valle del Cauca.</t>
  </si>
  <si>
    <t>3010103- Capacitación para la generación de competencias</t>
  </si>
  <si>
    <t>MR3070303 - Mejorar, en al menos el 50%, las actividades de acercamiento e inclusión de la población vallecaucana, durante el cuatrienio</t>
  </si>
  <si>
    <t xml:space="preserve">MP103040205 - Realizar una 1 adecuación de los espacios físicos de los predios existentes y los nuevos  para el mejoramiento de la calidad de los servicios educativos. </t>
  </si>
  <si>
    <t>3010104- Condiciones laborales</t>
  </si>
  <si>
    <t>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t>
  </si>
  <si>
    <t>MP103040206 - Construir 13.300 metros cuadrados adicionales en el proyecto Manzana del Saber.</t>
  </si>
  <si>
    <t>3010105- Tic para un gobierno inteligente</t>
  </si>
  <si>
    <t>MR3070501 - Apoyar el 100% de los eventos de participación social y derechos humanos programados durante el cuatrienio.</t>
  </si>
  <si>
    <t>MP103040207 - Dotar 13.300 metros cuadrados adicionales en el proyecto Manzana del Saber</t>
  </si>
  <si>
    <t>3010106- Asesoría y asistencia técnica territorial</t>
  </si>
  <si>
    <t>MR3070502 - Apoyar en los 42 municipios programas y estrategias de movilización social para mujeres y representantes del sector LGBTI, para la construcción de escenarios para la Paz en el período de gobierno.</t>
  </si>
  <si>
    <t>MP103040208 - Ejecutar 100% del programa de mantenimiento de las sedes de INCOLBALLET, anualmente.</t>
  </si>
  <si>
    <t>3010107- Prevención y defensa de lo público</t>
  </si>
  <si>
    <t>MR3070601 - Atender  el 100% de las víctimas de trata de personas, migrantes y retornados que demanden la atención en la ruta de atención</t>
  </si>
  <si>
    <t>MP103040209 - Formular un proyecto denominado “Conus Museo” de la Biodiversidad del Pacifico</t>
  </si>
  <si>
    <t>3010108- Reformas administrativas</t>
  </si>
  <si>
    <t>MR3070602 - Vincular al 100% de las presuntas víctimas de trata de personas, retornados y migrantes que demandan la asistencia en las rutas de atención establecidas mediante el (decreto 1069 de 2012) y la (ley 1565 de 2012) durante el período de gobierno.</t>
  </si>
  <si>
    <t xml:space="preserve">MP104010101 - Beneficiar 32.794 estudiantes con almuerzo de las 50 Instituciones educativas oficiales que ingresen a la jornada única de los municipios no certificados del Departamento del Valle del Cauca durante el período de gobierno </t>
  </si>
  <si>
    <t xml:space="preserve">3020101- Apoyo a instituciones para la justicia, seguridad y convivencia ciudadana  </t>
  </si>
  <si>
    <t>MR3070701 - Implementar un mapa estratégico TIC para el Fortalecimiento de las Capacidades Sociales durante el período de gobierno</t>
  </si>
  <si>
    <t xml:space="preserve">MP104010102 - Elaborar en el 30% de las Instituciones (sedes) educativas oficiales de los municipios no certificados del Valle del Cauca, el Diagnóstico y mantenimiento de la infraestructura escolar durante el período de gobierno.  </t>
  </si>
  <si>
    <t>3020102- Zonas seguras</t>
  </si>
  <si>
    <t>MP104010103 - Asesorar 50 Instituciones educativas (420 Docentes y directivos docentes) en la implementación de jornada única de los municipios no certificados del Valle del Cauca durante el período de gobierno</t>
  </si>
  <si>
    <t>3020103- Cultura ciudadana y construcción de paz</t>
  </si>
  <si>
    <t>MP104010104 - Atender en en 13 Municipios del Valle del Cauca las necesidad es de infraestructura escolar nueva, durante el período de gobierno. (Candelaria, Pradera y Guacari, colegios tipo 10)</t>
  </si>
  <si>
    <t>3020201- Competencias laborales para la población penitenciaria.</t>
  </si>
  <si>
    <t>MP104010105 - Dotar 50 Instituciones educativas oficiales de los municipios no certificados del Departamento del Valle del Cauca para el mejoramiento de los ambientes escolares   durante el periodo de gobierno</t>
  </si>
  <si>
    <t>3020202- Procesos de resocialización en centros penitenciarios</t>
  </si>
  <si>
    <t>MP104010201 - Entregar al 100% de los estudiantes matriculados anualmente en los grados 3°, 5°,7°, 9°, 10° y 11° de los Establecimientos Educativos oficiales de los municipios no certificados del Valle del Cauca, material de apoyo pedagógico textual y/o virtual, para el fortalecimiento de los aprendizajes a partir del desarrollo de las competencias comunicativas que les permita responder/aplicar, realizar/diseñar o desarrollar/explicar evaluaciones Tipo SABER/TIMSS/PISA.</t>
  </si>
  <si>
    <t xml:space="preserve">3030101- Gestión del riesgo de desastres </t>
  </si>
  <si>
    <t xml:space="preserve">MP104010202 - Cualificar 3.000 Docentes en competencias básicas a través de la Implementación de un programa de formación del profesorado de los Establecimientos Educativos oficiales de los municipios no certificados. Durante el período de gobierno </t>
  </si>
  <si>
    <t>3030102- Adaptación y mitigación al cambio climático</t>
  </si>
  <si>
    <t>MP104010203 - Atender 15.442 Niños, Niñas, Adolescentes y Jóvenes con discapacidad y/o talentos excepcionales del sistema educativo regular con apoyos pedagógicos especializados, en el período de gobierno</t>
  </si>
  <si>
    <t>3030103- Apoyo a los municipios en la gestión integral del riesgo de desastres, planes municipales y apoyo a los organismos de socorro</t>
  </si>
  <si>
    <t>MP104010204 - Implementar en el 100% de los de los establecimientos educativos oficiales en el PEI, PEC, y PIER el Plan de Lectura y Escritura de acuerdo a las características subregionales, para el fortalecimiento de las competencias lectoras y escritoras de los estudiantes de los diferentes niveles de la educación de los municipios no certificados del Valle del Cauca, durante el período de gobierno.</t>
  </si>
  <si>
    <t xml:space="preserve">3040101- Garantías y restitución de derechos. </t>
  </si>
  <si>
    <t xml:space="preserve">MP104010205 - Orientar al 100% de los Directivos /docentes de los establecimientos educativos oficiales de los municipios no certificados en la implementación en los PEI, PIER y PEC de las estrategias del Plan de Lectura y escritura para el mejoramiento de las competencias lectoras y escritoras, durante el período de gobierno. </t>
  </si>
  <si>
    <t>3040102- Promoción de los  derechos humanos y el derecho internacional humanitario</t>
  </si>
  <si>
    <t xml:space="preserve">MP104010206 - Orientar al 100% de los estudiantes matriculados en los grados 3°, 5°,7°, 9°, 10° y 11° ,de los Establecimientos Educativos oficiales de los municipios no certificados del Valle del Cauca, para el adecuado manejo del material de apoyo pedagógico textual y/o virtual en el fortalecimiento de los aprendizajes a partir del desarrollo de las competencias comunicativas que les permita responder/aplicar, realizar/diseñar o desarrollar/explicar evaluaciones Tipo SABER/TIMSS/PISA, durante el período de gobierno. </t>
  </si>
  <si>
    <t>3040201- Prevención, protección y garantías de no repetición en el marco de la ley de víctimas - DIH.</t>
  </si>
  <si>
    <t xml:space="preserve">MP104010207 - Implementar un (01) programa "Talento Maestro" en la ETC Valle del Cauca, para destacar, incentivar, resaltar y premiar las buenas prácticas pedagógicas docentes y directivas docentes, incentivando la producción intelectual, cultural y artística, a través de becas de maestría, doctorados y pasantías, propiciando el bienestar y mejoramiento de la calidad de vida de los educadores (vivienda, recreación y esparcimiento para el docente y sus familias), durante el período de gobierno. </t>
  </si>
  <si>
    <t>3040202- Reparación integral de víctimas del conflicto armado</t>
  </si>
  <si>
    <t>MP104010208 - Cualificar 100 jóvenes afro e indígenas en el fortalecimiento de competencias académicas que evalúan el ICFES a través de la Pruebas Saber 11.</t>
  </si>
  <si>
    <t>3040203- Verdad, justicia y no repetición (memoria histórica)</t>
  </si>
  <si>
    <t>MP104010301 - Implementar en 80 I.E. oficiales con bajo desempeño modelos pedagógicos a través de programa de formación de Directivos docentes y docentes del sector oficial para mejorar los resultados de Pruebas SABER 3°, 5°, 7°  y 9 en el desarrollo del proceso de enseñanza - aprendizaje acordes con las expectativas sociales, culturales y ambientales del contexto, durante el períoido de gobierno.</t>
  </si>
  <si>
    <t>3050101- Modernización de la gestión tributaria</t>
  </si>
  <si>
    <t>MP104010302 - Orientar al 100% de los Directivos docentes de los I.E. Oficiales de los municipios no certificados del Valle del Cauca, para el ajuste de sus modelos pedagógicos, prácticas de evaluación, (practicas pedagógicas), estrategias didácticas para la enseñanza y aprendizaje de las disciplinas, Anualmente.</t>
  </si>
  <si>
    <t>3050102- Gestión y optimización de recursos</t>
  </si>
  <si>
    <t>MP104010401 - Orientar al 20% Directivos/docentes y docentes del sector oficial de los Establecimientos Educativos situados en las categorías C y D de las Pruebas SABER 11° "En estrategias didácticas para la formación disciplinar especifica en las áreas del conocimiento, durante el período de gobierno.</t>
  </si>
  <si>
    <t>3050201- Ordenamiento territorial departamental - regional</t>
  </si>
  <si>
    <t xml:space="preserve">MP104010402 - Promover en el 100% de los establecimientos educativos de los municipios no certificados del Valle del Cauca, la participación e inscripción de estudiantes en las Olimpiadas Supérate con el SABER 2.0 grados 3°,5°,7°,9° y 11°, Anualmente. </t>
  </si>
  <si>
    <t>3050202- Integración regional</t>
  </si>
  <si>
    <t xml:space="preserve">MP104010403 - Implementar Un (1) programa de formación docente de alto nivel (Postgrados) para beneficiar a los docentes y directivos docentes de las instituciones educativas de los municipios no certificados, durante el período de gobierno </t>
  </si>
  <si>
    <t>3050203- Seguimiento y evaluación de los instrumentos de planificación regional</t>
  </si>
  <si>
    <t xml:space="preserve">MP104010404 - Asesorar 149 Directivos docentes de los establecimientos Educativos Oficiales de los municipios no certificados en capacidad científica, tecnología, innovación, y competitividad del Valle del Cauca con el fin de contar con grupos de niños, jóvenes y maestros desarrollando proyectos y actividades de investigación, en el período de gobierno </t>
  </si>
  <si>
    <t>3050204- Ordenamiento territorial municipal</t>
  </si>
  <si>
    <t>MP104010501 - Vincular al 50% de EE del Valle del Cauca al programa Redvolución de MinTIC (apropiación de Tecnologías de la información)</t>
  </si>
  <si>
    <t>3060101- Rendición publica de cuentas  de cuentas</t>
  </si>
  <si>
    <t>MP104010502 - Lograr en 149 establecimientos Educativos Oficiales de los Municipios no Certificados del Valle del Cauca la participación de la Comunidad Educativa en los juegos deportivos escolares como complemento para el aprovechamiento del tiempo libre y la sana competencia en el período de gobierno.</t>
  </si>
  <si>
    <t>3060102- Enfoque de derechos, diferencial poblacional en las políticas públicas.</t>
  </si>
  <si>
    <t>MP104010503 - Mantener 18 puntos vive digital plus en funcionamiento en los Establecimientos Educativos oficiales en los municipios no certificados del Departamento del Valle del Cauca asegurando su sostenibilidad en concurrencia con las alcaldías y Mintió, anualmente.</t>
  </si>
  <si>
    <t>3060103- Presupuesto participativo.</t>
  </si>
  <si>
    <t>MP104010504 - Ejecutar un plan de asistencia técnica anual de la Secretaria de Educación Departamental del Valle del Cauca</t>
  </si>
  <si>
    <t>3060104- Promoción y divulgación de los mecanismos de participación ciudadana</t>
  </si>
  <si>
    <t xml:space="preserve">MP104010505 - Orientar al 100 por ciento de directivos docentes de los establecimientos educativos oficiales y no oficiales de los municipios no certificados de la ETC Valle del Cauca en el fortalecimiento de una Cultura de la Evaluación (análisis resultados de pruebas, SIE, ruta de mejoramiento y evaluación del desempeño docentes 1278) durante el período de gobierno. </t>
  </si>
  <si>
    <t>3060105- Fortalecimiento de las organizaciones sociales, sindicales y comunales</t>
  </si>
  <si>
    <t>MP104010506 - Implementar 100% los Establecimientos Educativos oficiales y no oficiales de los municipios no certificados del Valle del Cauca el Plan Operativo de Inspección y vigilancia que permita la adecuada prestación del servicio educativo con calidad, durante el período de gobierno</t>
  </si>
  <si>
    <t>3070101- Construcción e implementación de agendas y planes territoriales de paz.</t>
  </si>
  <si>
    <t>MP104010507 - Fortalecer 40 experiencias significativas en las instituciones educativas oficiales de los municipios no certificados del Valle del Cauca, (con recursos) en el período de gobierno.</t>
  </si>
  <si>
    <t>3070102- Observatorio para la paz del valle</t>
  </si>
  <si>
    <t xml:space="preserve">MP104010508 - Asesorar 149 Directivos docentes de las Instituciones educativas de los municipios no certificados del Departamento En el ajuste de los PEI, PEC, PIER, Ruta de Mejoramiento (PMI), áreas de Gestión (Directiva, Académica, Administrativa y Financiera, Comunitaria), anualmente. </t>
  </si>
  <si>
    <t>3070201- Reconocimiento, preservación, apropiación y salvaguarda de patrimonio cultural material e inmaterial del valle del cauca</t>
  </si>
  <si>
    <t>MP104010509 - Realizar 4 Foros Educativos Regionales en la Entidad Territorial Certificada Valle del Cauca, con el fin de reflexionar sobre el estado de la educación y hacer recomendaciones para el mejoramiento y Cobertura de la educación, en el período de gobierno.</t>
  </si>
  <si>
    <t>3070202- Protección y salvaguarda del patrimonio cultural de la humanidad: "paisaje cultural cafetero -PCC".</t>
  </si>
  <si>
    <t>MP104010510 - Implementar en 149 Establecimientos Educativas Oficiales el Plan de Medios y uso de TICS, en los municipios no certificados, durante el período de gobierno</t>
  </si>
  <si>
    <t>3070301- Fortalecimiento del sistema departamental de cultura</t>
  </si>
  <si>
    <t>MP104010511 -  Suministrar a 550 sedes educativas oficiales de los municipios no certificados conectividad a internet, durante el período de gobierno</t>
  </si>
  <si>
    <t xml:space="preserve">3070302- Semilleros de los futuros deportistas y uso del tiempo libre de los niños, adolescentes y jóvenes. </t>
  </si>
  <si>
    <t>MP104010601 - Cualificar 400 Docentes del sector oficial en la Cátedra de Estudios Afrocolombiano para articular los planes de estudio de los PEI, PER Y PIER de las comunidades educativas de los municipios no certificados, durante el periodo de gobierno</t>
  </si>
  <si>
    <t>3070303- Formación artística y cultural formal y no formal.</t>
  </si>
  <si>
    <t xml:space="preserve">MP104010602 - Formular el plan integral para la implementacion efectiva de la catedra de estudios afrocolombianos en todas las instituciones Educativas del Valle del cauca durante el periodo de gobierno. </t>
  </si>
  <si>
    <t>3070304- Emprendimiento para la generación de ecosistemas de paz.</t>
  </si>
  <si>
    <t>MP104010701 - Atender 4470 estudiantes en condición de extra-edad, mediante implementación de modelos flexibles, aceleración y círculos de aprendizaje, durante el período de gobierno</t>
  </si>
  <si>
    <t>3070401- Las escuelas constructoras de paz (fortalecimiento de los proyectos obligatorios transversales, convivencia escolar y cátedra de paz)</t>
  </si>
  <si>
    <t>MP104020101 - Beneficiar al 100% de estudiantes con alimentación escolar priorizados en la matrícula oficial de los niveles de educación Preescolar y Básica primaria, zona urbana y rural, de los municipios no certificados anualmente</t>
  </si>
  <si>
    <t>3070501- Promoción de una cultura política de paz y convivencia en el valle del cauca</t>
  </si>
  <si>
    <t>MP104020102 - Beneficiar al 50% de estudiantes con kit escolar, estratos 0,1 y 2 de los niveles de Preescolar, básica primaria, básica secundaria y media registrados en el SIMAT, zona urbana y rural de los municipios no certificados durante el período de gobierno.</t>
  </si>
  <si>
    <t>3070502- La voz de las mujeres construyendo paz</t>
  </si>
  <si>
    <t>MP104020103 - Beneficiar al 50 % de estudiantes con transporte escolar del nivel de Preescolar, Básica y media, zona rural de los municipios no certificados durante el período de gobierno.</t>
  </si>
  <si>
    <t>3070503- LGBTI víctimas invisibles en busca de la verdad justicia y reparación</t>
  </si>
  <si>
    <t>MP104020104 - Cualificar a 541 agentes educativos de primera infancia en los municipios no certificados durante el período de gobierno.</t>
  </si>
  <si>
    <t>3070601- Atención a víctimas de trata de personas, retornados y migrantes</t>
  </si>
  <si>
    <t>MP104020105 - Orientar al 100% de los directivos docentes de los establecimientos educativos oficiales y no oficiales asistencia técnica para el ajuste, deconstrucción y/o resignificación de los sistemas institucionales de evaluación durante el período de gobierno.</t>
  </si>
  <si>
    <t>3070701- Inclusión exitosa de excombatientes y reintegrados</t>
  </si>
  <si>
    <t>MP104020201 - Cofinanciar a 149 Establecimientos educativos oficiales el pago de los servicios públicos ubicados en los municipios no certificados cada año</t>
  </si>
  <si>
    <t>MP104020202 - Retener 8.909 estudiantes matriculados del nivel preescolar, en el sistema educativo oficial de los municipios no certificados cada año.</t>
  </si>
  <si>
    <t>MP104020203 - Retener 60.771 estudiantes matriculados del nivel de Básica primaria, en el sistema educativo oficial de los municipios no certificados cada año</t>
  </si>
  <si>
    <t>MP104020204 - Retener 47.157 estudiantes matriculados del nivel de Básica secundaria, en el sistema educativo oficial de los municipios no certificados cada año</t>
  </si>
  <si>
    <t>MP104020205 - Retener 15.122 estudiantes matriculados del nivel de Educación media, en el sistema educativo oficial de los municipios no certificados cada año</t>
  </si>
  <si>
    <t>MP104020206 - Garantizar a 8.481 estudiantes jóvenes y adultos la continuidad de ciclos II al VI, cada año.</t>
  </si>
  <si>
    <t>MP104020301 - Implementar el 25% del plan de educación rural 2032 en el fortalecimiento de los modelos educativos flexibles pertinentes a los contextos escolares y necesidades de  la población durante el periodo de gobierno</t>
  </si>
  <si>
    <t>MP104020302 - Fortalecer en 87 Establecimientos Educativos oficiales de la zona rural la articulación de la media con la educación terciaria, el desarrollo de especialidades acordes a los contextos educativos y el otorgamiento del carácter de formación técnica agropecuaria, durante el período de gobierno.</t>
  </si>
  <si>
    <t>MP104020401 - Actualizar en 149 Establecimientos Educativos Oficiales la normativa para autorización, legalización, funcionamiento y certificación del servicio educativo a jóvenes y adultos en el período de gobierno.</t>
  </si>
  <si>
    <t>MP104020402 - Beneficiar 4.940 estudiantes jóvenes y adultos de ciclos I al VI con Kits escolares y guías de aprendizaje personalizadas, anualmente</t>
  </si>
  <si>
    <t>MP104020501 - Atender a 1.500 jóvenes y adultos analfabetas con el modelo ESPERE (Escuelas para el perdón y la reconciliación), en los municipios no certificados en el período de gobierno-</t>
  </si>
  <si>
    <t>MP104020601 - Garantizar la prestación de 15 servicios bibliotecarios básicos y complementarios y de extensión a la comunidad en la biblioteca departamental Jorge Garcés Borrero</t>
  </si>
  <si>
    <t>MP104020602 - Fortalecer 42 Bibliotecas Municipales de la red departamental de bibliotecas públicas del valle del cauca</t>
  </si>
  <si>
    <t>MP104020603 - Diseñar e implementar 1 plan de gestión para mejorar el sistema de información bibliotecario de la red de bibliotecas públicas del Departamento</t>
  </si>
  <si>
    <t>MP104020604 - Gestionar la aprobación y adopción de 1 política pública de lectura y escritura para el Departamento del Valle del Cauca</t>
  </si>
  <si>
    <t>MP105010101 - Propiciar , en 42 entes Territoriales, la creación y fortalecimiento  de las confluencias Municipales LGBTI , durante el periodo de Gobierno</t>
  </si>
  <si>
    <t>MP105010102 - Fortalecer en el 100% de los Municipios del Departamento el proceso de socialización e interiorización de la Política Pública de LGBTI, en el periodo de Gobierno.</t>
  </si>
  <si>
    <t>MP105010201 - Realizar Dos (2) EXPO LGBTI, durante el cuatrienio.</t>
  </si>
  <si>
    <t>MP105010202 - Capacitar, a cien (100) líderes o representantes del sector LGBTI, en uso adecuado de las TICs, durante el periodo de Gobierno.</t>
  </si>
  <si>
    <t>MP105010301 -  Realizar   en los 42 entes territoriales, un programa de sensibilización y educación en el respeto y promoción de la diferencia y orientación sexual, en el período de gobierno</t>
  </si>
  <si>
    <t>MP105010302 - Implementar un (1) ACUERDO de seguridad y protección a la comunidad  LGBTI, con acompañamiento de  las autoridades civiles y policiales, durante el periodo de gobierno.</t>
  </si>
  <si>
    <t>MP105020101 - Acompañar a dos  Municipios en la Construcción y puesta en marcha de Dos (2) Hogares de Acogida para Mujeres víctimas de violencia, en el cuatrienio</t>
  </si>
  <si>
    <t>MP105020102 - Implementar una (1) herramienta tecnológica, que permita fortalecer las instancias de erradicación de violencia contra la mujer y la población LGTBI, en el cuatrienio.</t>
  </si>
  <si>
    <t>MP105020103 - Fortalecer en los 42 municipios, las Comisarías de Familia y Casa de Justicia del Departamento, en las rutas de atención a mujeres víctimas de violencia, en el período de gobierno.</t>
  </si>
  <si>
    <t>MP105020104 - Implementar un (1) acuerdo con empresarios del sector privado del Departamentopara aplicar el incentivo por vinculación laboral de mujeres víctimas de violencia (Ley 1257 de 2008), en el cuatrienio</t>
  </si>
  <si>
    <t>MP105020105 - Apoyar la creación de dos casas de atención Integral para las mujeres víctimas de violencia, en el período de gobierno</t>
  </si>
  <si>
    <t>MP105020201 - Empoderar con inclusión ecomómica  a 210 mujeres rurales de los 42 municipios,  con enfoques: diferencial, de género,  étnico y territorial , durante el periodo de gobierno</t>
  </si>
  <si>
    <t>MP105020202 - Desarrollar un programa de formación  en derechos a las mujeres rurales de todo el departamento, con enfoques: diferencial, de género, étnico y territorial , durante el cuatrienio.</t>
  </si>
  <si>
    <t>MP105020301 - Socializar en el 100% de los Municipios del Departamento la Política Pública de Mujer y la Normatividad que protege sus derechos , en el periodo de Gobierno.</t>
  </si>
  <si>
    <t>MP105020302 - Realizar anualmente un evento de reconocimiento y exhaltación a la labor de la Mujer Vallecaucana.  (Galardon a la Mujer Vallecaucana) ,durante el periodo de gobierno.</t>
  </si>
  <si>
    <t>MP105020303 - Realizar cuatro (4) Encuentros departamentales de saberes e intercambio de experiencias exitosas, que fomenten el liderazgo y la participación efectiva para la incidencia política de las mujeres en espacios de decisión, durante el periodo de Gobierno</t>
  </si>
  <si>
    <t>MP105020304 - Desarrollar en los 42 entes territoriales, un programa de Formación   a Mujeres en el  uso de las TICs, durante el periodo de Gobierno.</t>
  </si>
  <si>
    <t xml:space="preserve">MP105030101 - Implementar Una Estrategia  de contextos de desarrollo comunitario y social inclusivos, durante el periodo de gobierno. </t>
  </si>
  <si>
    <t>MP105030102 - Implementar un plan departamental de accesibilidad para personas con Discapacidad, durante el periodo de gobierno</t>
  </si>
  <si>
    <t>MP105030103 - Asesorar a los 42 municipios para que asignen, subsidios especiales para ajustes locativos de las viviendas para personas con discapacidad, durante el periodo de gobierno</t>
  </si>
  <si>
    <t xml:space="preserve">MP105030104 - BENEFICIAR  A 13680 PERSONAS EN CONDICIÓN DE DISCAPACIDAD  CON  ACCESO GRATUITO PARA SU RECREACIÓN Y AP ROVECHAMIENTO DEL TIEMPO LIBRE EN LOS PARQUES RECREATIVOS DEL DEPARTAMENTO, DURANTE EL PERIODO DE GOBIERNO DE 2016-2019 </t>
  </si>
  <si>
    <t xml:space="preserve">MP105030201 - implementar una estrategia  para la generación de ingresos y acceso a oportunidades de trabajo para las personas con discapacidad, durante el periodo de gobierno </t>
  </si>
  <si>
    <t>MP105030202 - implementar una estrategia  "para la generación de recursos a través de teletrabajo, de las familias y cuidadores primarios de personas con discapacidad, durante el periodo de gobierno</t>
  </si>
  <si>
    <t xml:space="preserve">MP105030203 - Capacitar 32 empresas del sector privado  sobre los beneficios de incluir laboralmente a personas con discapacidad, durante el período de gobierno </t>
  </si>
  <si>
    <t xml:space="preserve">MP105030204 - Realizar 4 proyectos  dirigidos a gestores y creadores en situación de discapacidad, durante el período de gobierno </t>
  </si>
  <si>
    <t>MP105030205 - Implementar un plan de inclusión digital  para personas en condicion de discapacidad</t>
  </si>
  <si>
    <t xml:space="preserve">MP105040101 - Realizar una caracterización de la población afro del departamento del Valle del Cauca </t>
  </si>
  <si>
    <t xml:space="preserve">MP105040102 - Realizar 3 conmemoracionaes anuales en virtud de las fechas de importancia para la población afro a nivel nacional e internacional, como lo son el 21 de marzo, día para la eliminación de la discriminación racial, el 21 de mayo día de la afrocolombianidad y el 25 de julio día de la mujer afrolatina, afrocaribeña y de la diáspora. </t>
  </si>
  <si>
    <t>MP105040103 - Apoyar al Distrito para que en la formulación POT de segunda generación incluya la unidad de planificación rural de Juanchaco, Ladrilleros y la Barra, para apoyar el plan de manejo turístico, en el marco de la ley 55 de 1966.</t>
  </si>
  <si>
    <t>MP105040104 - Conformar la consultiva departamental para la población afro, negro raizal y palenquera en el Valle del Cauca durante el período de gobierno</t>
  </si>
  <si>
    <t xml:space="preserve">MP105040105 - Fortalecer a 20 organizaciones de base, Consejos Comunitarios y Cabildos Indígenas </t>
  </si>
  <si>
    <t>MP105040106 - Construir 1 una Casa del Pacífico dirigida a la población afro del departamento que llega o habita en la ciudad de Cali. durante el periodo de gobierno.</t>
  </si>
  <si>
    <t xml:space="preserve">MP105040201 - CAPACITAR  A 2400 JÓVENES AFRODESCENDIENTES  ENTRE 18 Y 26 AÑOS  EN EMPRENDIMIENTO RECREATIVO, DURANTE EL PERIODO DE GOBIERNO DE 2016-2019  </t>
  </si>
  <si>
    <t>MP105040202 - Realizar una alianza  interinstitucional para la formación de jóvenes afros como líderes de paz con enfoque en deporte, cultura, emprendimiento e innovación social, durante el período de gobierno.</t>
  </si>
  <si>
    <t>MP105050101 - Apoyar la ejecución de dos (2) proyectos para la salvaguardia de sus tradiciones culturales dirigido a la población indígena del Departamento en el cuatrienio</t>
  </si>
  <si>
    <t>MP105050102 - Elaborar en la Institución Educativa IDEBIC, el diagnóstico y mantenimiento de la infraestructura escolar durante el período de gobierno.</t>
  </si>
  <si>
    <t>MP105050103 - Atender en la Institución Educativa IDEBIC las necesidades de infraestructura escolar nueva, en las sedes indígenas de El Dovio, Jamundí y Vijes   durante el período de gobierno.</t>
  </si>
  <si>
    <t>MP105050104 - Dotar a la Institución Educativas IDEBIC en el mejoramiento de los ambientes escolares durante el periodo de gobierno</t>
  </si>
  <si>
    <t>MP105050105 - Cualificar 102 etnoeducadores indígenas en competencias básicas a través de la Implementación de un programa de formación del profesorado de los Establecimientos Educativos oficiales de los municipios no certificados, durante el período de gobierno.</t>
  </si>
  <si>
    <t>MP105050106 - Entregar al 100% de los estudiantes indígenas matriculados anualmente en los grados 3°, 5°,7°, 9°, 10° y 11° de la Institución Educativa IDEBIC, material de apoyo pedagógico textual y/o virtual, para el fortalecimiento de los aprendizajes a partir del desarrollo de las competencias comunicativas que les permita responder/aplicar, realizar/diseñar o desarrollar/explicar evaluaciones Tipo SABER/TIMSS/PISA.</t>
  </si>
  <si>
    <t xml:space="preserve">MP105050107 - Implementar un programa de formación docente de alto nivel (Postgrados) para beneficiar a los directivos y docentes etno-educadores indígenas de la Institución educativa IDEBIC, durante el período de gobierno. </t>
  </si>
  <si>
    <t>MP105050108 - Implementar el 25% del plan de educación rural 2032 en el fortalecimiento del Sistema Educativo Indígena Propio SEIP, durante el período de gobierno.</t>
  </si>
  <si>
    <t>MP105050109 - Fortalecer en la Institución Educativa IDEBIC, la articulación de la media con la educación terciaria, el desarrollo de especialidades acordes a los contextos educativos y el otorgamiento del carácter de formación técnica agropecuaria, durante el período de gobierno.</t>
  </si>
  <si>
    <t>MP105050110 - Promover en la Institución Educativa IDEBIC prácticas pedagógicas que contribuyan a la implementación del proyecto transversal de convivencia escolar, Ley 1620 de 2013 y cátedra de paz, durante el período de gobierno.</t>
  </si>
  <si>
    <t>MP105050111 - Impulsar en la Institución Educativa IDEBIC, la formulación y desarrollo de proyectos de emprendimiento y unidades productivas durante el período de gobierno.</t>
  </si>
  <si>
    <t>MP105050112 - Realizar 2 proyectos culturales anuales de acuerdo a lo acordado con la mesa de concertación indígena</t>
  </si>
  <si>
    <t>MP105050201 -  Implementar el 100% de los Sistemas Agroecológicos seleccionados mediante convocatoria</t>
  </si>
  <si>
    <t xml:space="preserve">MP105050202 - Acompañar el 100% en concesión de registros y marcas propias seleccionadas mediante convocatoria  </t>
  </si>
  <si>
    <t xml:space="preserve">MP105050203 -  Diseñar e implementar un sistema de producción, transformación y comercialización de productos agropecuarios (Empresa piloto por organización - Café - panela)  </t>
  </si>
  <si>
    <t>MP105050204 -  Fortalecer el 100% de la economía tradicional indígena   seleccionadas mediante convocatoria.</t>
  </si>
  <si>
    <t>MP105050205 - Capacitar líderes y autoridades indígenas para el fortalecimiento organizativo</t>
  </si>
  <si>
    <t>MP105050301 - Incluir en la Formulación del Plan de Ordenamiento Territorial Departamental los resguardos indígenas</t>
  </si>
  <si>
    <t>MP105050302 - Recuperación integral de la madre tierra, de acuerdo a proyectos seleccionados en las Convocatorias.</t>
  </si>
  <si>
    <t xml:space="preserve">MP105050303 - Recuperación y mantenimiento de fuentes agua, de acuerdo a proyectos seleccionados en las Convocatorias. </t>
  </si>
  <si>
    <t>MP105050304 - Adaptación al cambio climático y fortalecimiento de planes de vida y salvaguarda en lo ambiental, de acuerdo a proyectos seleccionados en las Convocatorias.</t>
  </si>
  <si>
    <t xml:space="preserve">MP105050305 - Acompañar en la construcción y puesta en marcha de los hogares de acogida en los municipios de Buenaventura y Jamundí </t>
  </si>
  <si>
    <t>MP105050306 - Mejorar 3 kilómetros de red vía terciaria departamental,  en zonas de influencia de comunidades indígenas, durante el periodo de gobierno.</t>
  </si>
  <si>
    <t>MP105050307 - Mantener 32,1 kilómetros de red vial terciaria departamental, en zonas de influencia de comunidades indígenas, anualmente.</t>
  </si>
  <si>
    <t>MP105050308 - Gestionar un (1) estudio y diseño para la ejecución de puentes colgantes en zonas de influencia de comunidades indígenas, durante el período de gobierno.</t>
  </si>
  <si>
    <t>MP105050309 - Gestionar 642 viviendas nuevas para los pueblos indígenas en el Valle del Cauca</t>
  </si>
  <si>
    <t>MP105050310 - Gestionar 640 mejoramientos de vivienda de los pueblos indígenas en el Valle del Cauca</t>
  </si>
  <si>
    <t>MP105050311 - Gestionar 1 proyecto piloto para el estudio, diseño e implementación de sistemas alternativos de energía para los pueblos indígenas en el Valle del Cauca</t>
  </si>
  <si>
    <t>MP105050312 - Gestionar 1 proyecto piloto para el estudio, diseño y construcción de centros de pensamiento de los mayores en los resguardos indígenas del Valle  del Cauca</t>
  </si>
  <si>
    <t xml:space="preserve">MP105050401 -  Revisar y/ validar de los 6 perfiles epidemiológicos realizados en 2007 </t>
  </si>
  <si>
    <t xml:space="preserve">MP105050402 - Priorizar con enfoque diferencial el Plan Decenal  </t>
  </si>
  <si>
    <t xml:space="preserve">MP105050403 - Armonizar módulo de salud propio  </t>
  </si>
  <si>
    <t xml:space="preserve">MP105050404 - Implementar el modelo de salud Intervención </t>
  </si>
  <si>
    <t>MP105050501 - Conformar  una comision Departamental Indigena de paz durante el periodo de Gobieno</t>
  </si>
  <si>
    <t>MP105050502 - Apoyar al 100% de las Comunidades Indígenas priorizadas, en los procesos de formación en Derechos Humanos y Derecho Internacional Humanitario.</t>
  </si>
  <si>
    <t>MP105050601 - Capacitar 100 mujeres en el acuerdo:”La Cultura genera vida y no muerte”, para la erradicación de la ablación genital.</t>
  </si>
  <si>
    <t xml:space="preserve">MP105050602 - Gestionar la realización de un CDI con enfoque diferencial étnico </t>
  </si>
  <si>
    <t xml:space="preserve">MP105050603 - Gestionar la creación de 1 Centro Vida/Día  del pueblo  indígena NASA del municipio de Florida,  como piloto para ser replicado en otros municipios con población indígena </t>
  </si>
  <si>
    <t>MP105050604 -  Realizar un evento de Capacitación en Derechos a las mujeres del Valle del Cauca, específica para mujeres indígenas.</t>
  </si>
  <si>
    <t>MP105050605 - Empoderar al 100% de mujeres seleccionadas en la identificación, formulación y ejecución del Proyectos Productivos.</t>
  </si>
  <si>
    <t>MP105050606 - Socializar la Política Pública de Mujer al 100% de los municipios del Valle del Cauca.</t>
  </si>
  <si>
    <t>MP105050607 - Conformar Red de mujeres indígenas para ser protagonistas de paz.</t>
  </si>
  <si>
    <t xml:space="preserve">MP105050608 - Realizar Dos encuentros de mujeres forjadoras de paz, incluyendo las mujeres indígenas. </t>
  </si>
  <si>
    <t>MP105050609 - Creación de 42 enlaces de género en los municipios.</t>
  </si>
  <si>
    <t>MP105050701 - Capacitar al 100% de jóvenes indígenas seleccionados en fortalecimiento organizativo.</t>
  </si>
  <si>
    <t>MP105050702 - Asesorar el diseño del plan deportivo de los jóvenes indígenas.</t>
  </si>
  <si>
    <t xml:space="preserve">MP105050703 - Gestionar la formación indígenas monitores en recreación y deportes, que cumplan con requisitos establecidos por el SENA
asignar cupos dentro del proyecto de formación de monitores 
</t>
  </si>
  <si>
    <t>MP105050704 - Gestionar y asesorar la creación de clubes Deportivos en las comunidades indígenas del Valle.</t>
  </si>
  <si>
    <t>MP105050705 -  Gestionar la dotación de implementos deportivos a las comunidades indígenas (futbol, atletismo, básquet, ciclismo, natación).</t>
  </si>
  <si>
    <t>MP105050706 -  Gestionar la realización de los Primeros juegos Departamentales de pueblos indígenas en el Valle del Cauca.</t>
  </si>
  <si>
    <t xml:space="preserve">MP105050707 - CAPACITAR   A 2000 JÓVENES INDIGENAS ENTRE 18 Y 26 AÑOS  EN EMPRENDIMIENTO RECREATIVO, DURANTE EL PERIODO DE GOBIERNO DE 2016-2019  </t>
  </si>
  <si>
    <t>MP105060101 - Realizar un evento anual, de promoción, rescate y salvaguarda de los valores culturales del campesinado Vallecaucano.</t>
  </si>
  <si>
    <t>MP105060102 - Realizar una alianza con el Gobierno Nacional y los Municipios para el fomento de la Agricultura Familiar Campesina</t>
  </si>
  <si>
    <t xml:space="preserve">MP105070101 - BENEFICIAR  A 27360 ADULTOS MAYORES   CON ACCESO GRATUITO PARA SU RECREACIÓN Y APROVECHAMIENTO DEL TIEMPO LIBRE EN LOS PARQUES RECREATIVOS DEL DEPARTAMENTO, DURANTE EL PERIODO DE GOBIERNO DE 2016-2019 </t>
  </si>
  <si>
    <t>MP105070102 - Brindar a 2500 Adultos mayores   " ATENCIÓN INTEGRAL  EN LOS CENTROS VIDA-DÍA, CON LAS ADMINISTRACIONES  MUNICIPALES, CON ÉNFASIS EN LA POBLACIÓN DE NIVEL 1 Y 2 DEL SISBEN  CON RECURSOS DE LA ESTAMPILLA</t>
  </si>
  <si>
    <t>MP105070103 - Mejorar 50 Centros de Bienestar   "DE LOS ADULTOS MAYORES, en DOTACIÓN Y FUNCIONAMIENTO, en concurrencia con los municipios   EN  CONCORDANCIA CON EL ARTÍCULO 3 DE LA LEY 1276 DEL 2009 EN LOS 42 MUNICIPIOS CON RECURSOS DE LA ESTAMPILLA</t>
  </si>
  <si>
    <t>MP105070104 - Apoyar el 100%de los municipios que cumplan los requisitos legales de la ley 1276/2009,financieramente para la atención integral de los adultos mayores en los centros vida y centros de bienestar.</t>
  </si>
  <si>
    <t xml:space="preserve">MP105070105 - ASISTIR A 42 MUNICIPIOS  TECNICAMENTE PARA LA ADOPCION DE LA ESTAMPILLA DE ADULTO MAYOR </t>
  </si>
  <si>
    <t>MP105080101 - Incrementar en 50% los microcreditos otorgados por el programa banco social del valle</t>
  </si>
  <si>
    <t xml:space="preserve">MP105080102 - Lograr que al menos  600  familias del Valle del Cauca, generen inclusión productiva, mediante capacitación, asesoría y/o capital semilla, durante el cuatrienio </t>
  </si>
  <si>
    <t>MP105080103 - Desarrollar en 20 municipios del departamento, un programa de fortalecimiento de iniciativas productivas a mujeres urbanas y población LGTBI, durante el período de gobierno.</t>
  </si>
  <si>
    <t>MP105080104 - Impulsar el sello de Equidad laboral EQUIPARES, como una estrategía departamental para la inclusión laboral de las Mujeres Vallecaucanas, en el periodo de gobierno.</t>
  </si>
  <si>
    <t>MP105090101 - Apoyar 20 iniciativas productivas de mujeres cabeza de hogar afro que les permitan la inclusión económica y el acceso al bienestar.</t>
  </si>
  <si>
    <t>MP201010101 - Desarrollar un esquema institucional para la generación y comercialización de energía.</t>
  </si>
  <si>
    <t xml:space="preserve">MP201010102 - Impulsar 2 Proyectos de Generación de Energía convencional y alternativa durante el período de gobierno </t>
  </si>
  <si>
    <t>MP201010201 - Gestionar el desarrollo de una planta regasificadora en Buenaventura durante el período de gobierno.</t>
  </si>
  <si>
    <t xml:space="preserve">MP201020101 - Realizar 4 Jornadas de Bancarizaciòn Durante el periodo de gobierno </t>
  </si>
  <si>
    <t>MP201020201 - Reducir el número de requerimientos y procedimientos exigidos en los trámites y servicios  relacionados el pago de impuestos durante el período de gobierno</t>
  </si>
  <si>
    <t>MP202010101 - Rehabilitar 70.16 KM de red vial departamental  durante el período de gobierno</t>
  </si>
  <si>
    <t>MP202010102 - Mejorar 75.65 Km de red vial  Secundaria y Terciaria departamental durante el período de gobierno.</t>
  </si>
  <si>
    <t>MP202010103 - Mantener 785.9 Km de la red vial departamental (primaria, secundaria y terciaria) anualmente.</t>
  </si>
  <si>
    <t xml:space="preserve">MP202010104 - Elaborar 7 Estudios y diseños para el desarrollo de la red vial durante el período de gobierno. </t>
  </si>
  <si>
    <t>MP202010201 - Gestionar 12 proyectos para el desarrollo del plan vial departamental, durante el período de gobierno.</t>
  </si>
  <si>
    <t>MP203010101 - Crear la agencia para la promoción turística durante el periodo de gobierno</t>
  </si>
  <si>
    <t xml:space="preserve">MP203010102 - Fortalecer 1 Comisión Regional de Competitividad, Ciencia, Tecnología e Innovación Durante el periodo de gobierno. </t>
  </si>
  <si>
    <t xml:space="preserve">MP203010103 - Implementar 3 proyectos de gestión interinstitucional que favorezcan del desarrollo rural  anualmente en el período de gobierno  </t>
  </si>
  <si>
    <t>MP203010104 - Realizar una investigación de talento humano y mercado laboral en el Departamento del Valle del Cauca.</t>
  </si>
  <si>
    <t xml:space="preserve">MP203010105 - Realizar  1 convocatoria anual para la promoción de proyectos de emprendimiento rural  anualmente durante el periodo de gobierno </t>
  </si>
  <si>
    <t>MP203010106 - Formular e implementar un Plan de Monitoreo y evaluación de los indicadores de competividad del Departamento.</t>
  </si>
  <si>
    <t>MP203010107 - Fortalecer el proceso departamental de Ciencia Tecnología e Innovación durante el periodo de gobierno</t>
  </si>
  <si>
    <t>MP203010108 - Crear y fortalecer los consejos municipales de ciencia tecnología e innovación.</t>
  </si>
  <si>
    <t>MP203010109 - Gestionar y promover el pacto por el trabajo decente en el Valle del Cauca</t>
  </si>
  <si>
    <t>MP203010110 - Desarrollar 2 proyectos que articulen el ecosistema y las agendas interinstitucionales e intersectoriales regionales de Ciencia tecnología e Innovación y competitividad en el Departamento del Valle del Cauca y la región Pacífico.</t>
  </si>
  <si>
    <t>MP203010201 - Formular e implementar una política pública de Competitividad y Ciencia Tecnología e Innovación</t>
  </si>
  <si>
    <t>MP203010202 - Construir y mantener 1 Agenda Estratégica para impulsar el desarrollo económico, fortalecimiento MIPYMES y el Emprendimiento durante el período de gobierno</t>
  </si>
  <si>
    <t xml:space="preserve">MP203010203 - Aprobar y fomentar el  100 por ciento de las líneas estratégicas para implementación de la Política Pública de Desarrollo Económico Local – DEL para garantizar la sostenibilidad de acciones en el corredor productivo de las subregiones Norte, Centro y Buenaventura, durante el cuatrienio </t>
  </si>
  <si>
    <t xml:space="preserve">MP203010301 - Consolidar Un Sistema de Información social  como  herramienta multimodal que centraliza información pública para la toma de decisiones en el periodo de gobierno. </t>
  </si>
  <si>
    <t>MP203010302 - Actualizar en el año al menos 2 instrumentos de Medición del comportamiento económico (indicador de actividad económica y cuentas departamentales) de la región durante el período de gobierno</t>
  </si>
  <si>
    <t>MP203010303 - Publicar en el año 1 anuario estadístico del departamento del Valle del Cauca durante el período de gobierno.</t>
  </si>
  <si>
    <t>MP203010304 - Publicar en el año al menos 20 informes clasificados en Boletines socioeconómicos y reportes de coyuntura económica y durante el período de gobierno.</t>
  </si>
  <si>
    <t xml:space="preserve">MP203010305 - Consolidar 81 datos estadisticos de productos agropecuarios  anualmente durante el período de gobierno </t>
  </si>
  <si>
    <t>MP203010306 - Implementar el observatorio agropecuario y pesquero departamental de acuerdo con la Ordenanza 388 de 2014</t>
  </si>
  <si>
    <t>MP203010401 - Crear y mantener un sistema de información turística durante el cuatrienio (SITUR)</t>
  </si>
  <si>
    <t xml:space="preserve">MP203010402 - Elaborar lista indicativa de manifestaciones del patrimonio cultural, material e inmaterial identificadas en los 41 municipios y el distrito  al 2019 </t>
  </si>
  <si>
    <t>MP203010403 - Implementar un plan de fortalecimiento de la Identidad cultural de la población Afro e Indígena del paisaje cultural cafetero durante el período de gobierno</t>
  </si>
  <si>
    <t>MP204010101 - Fortalecer la Agencia de Promoción de Inversión en el Valle del Cauca</t>
  </si>
  <si>
    <t xml:space="preserve">MP204010201 - Desarrollar y Desplegar 1 Marca Regiòn Durante el periodo de gobierno  </t>
  </si>
  <si>
    <t xml:space="preserve">MP204020101 - Realizar 3 Foros de Oportunidades Comerciales y de Inversión. Durante el periodo de gobierno. </t>
  </si>
  <si>
    <t>MP204020102 - Realizar  4 Ruedas de Negocio Durante el periodo de gobierno</t>
  </si>
  <si>
    <t>MP204020103 - REALIZAR 6  RUEDAS DE NEGOCIO Y COOPERACION INTERNACIONAL durante el periodo de Gobierno</t>
  </si>
  <si>
    <t>MP204020201 - Aumentar las exportaciones de 200 Empresas Exportadoras Durante el periodo de gobierno.</t>
  </si>
  <si>
    <t>MP204020202 - Acompañar 5 Mesas de Trabajo de los sectores o focos productivos priorizados en el Valle del Cauca</t>
  </si>
  <si>
    <t>MP204030101 - Implementar 3 convenios de cooperación para proyectos de inversión durante período de gobierno</t>
  </si>
  <si>
    <t>MP204030102 - Gestionar y realizar 5 alianzas entre entidades de cooperacion y la gobernacion del valle cauca durante el periodo de gobierno</t>
  </si>
  <si>
    <t xml:space="preserve">MP204030201 - Fortalecer en las 4 subregiones del departamento del Valle del Cauca Las capacidades dee Gestión de Cooperación Internacional durante el periodo de gobierno. </t>
  </si>
  <si>
    <t>MP205010101 - Producir 21.000 plantas de especies nativas mediante la adecuacion de los viveros para la reproduccion de especies nativas en el Parque Natural Regional El Vinculo y el Jardin Botanico Juan Maria cespedes, para la reforestacion de areas degradadas en el Valle del Cauca durante el periodo de gobierno</t>
  </si>
  <si>
    <t xml:space="preserve">MP205010102 - PROMOVER 3 PROYECTOS PARA LA PROMOCIÓN Y FORTALECIMIENTO DE PRÁCTICAS ANCESTRALES Y/O CULTURALES EN EL VALLE DEL CAUCA ESPECIALMENTE EN ZONAS AFECTADAS POR EL CONFLICTO ARMADO </t>
  </si>
  <si>
    <t xml:space="preserve">MP205010103 - COFINANCIAR 10 INVENTARIOS AMBIENTALES MUNICIPALES </t>
  </si>
  <si>
    <t>MP205010104 - Cofinanciar 3 proyectos para la implementación de buenas prácticas agrícolas en productores del Valle del Cauca. Negocios Verdes</t>
  </si>
  <si>
    <t xml:space="preserve">MP205010105 - COFINANCIAR 3 PROYECTOS PARA LA IMPLEMENTACIÓN DE ECOETIQUETADO EN ASOCIACIONES RURALES. </t>
  </si>
  <si>
    <t xml:space="preserve">MP205010201 - PROMOVER 4 PROYECTOS  PARA LA RECUPERACIÓN Y PROTECCIÓN AMBIENTAL DE ECOSISTEMAS DETERIORADOS EN TERRITORIOS COLECTIVOS, PARQUES NATURALES Y ZONAS DE RESERVAS NATURALES Y CAMPESINAS AFECTADAS POR EL CONFLICTO ARMADO </t>
  </si>
  <si>
    <t xml:space="preserve">MP205010202 - Diseñar un plan de manejo del centro operativo Jardin Botanico Juan Maria Cespedes del INCIVA dedicado a la proteccion y recuperacion de los ecosistemas estrategicos de bisque seco tropical en pelogro de desaparicion drante el cuatrenio </t>
  </si>
  <si>
    <t>MP205010203 - implementar 30% Plan de manejo del centro operativo Parque Natural Regional el Vinculo del INCIVA mendiante actividades dedicadas a la proteccion y recuperacion de los ecosistemas estrategicos el bosque seco tropical en peligro de desaparicion</t>
  </si>
  <si>
    <t xml:space="preserve">MP205010204 - PROMOVER 3 PROYECTOS PARA EL MEJORAMIENTO Y CONSERVACIÓN DE LOS ECOSISTEMAS ASOCIADOS AL PAISAJE CULTURAL CAFETERO  </t>
  </si>
  <si>
    <t xml:space="preserve">MP205010205 - GESTIONAR 1 PLAN DEPARTAMENTAL DE GESTIÓN AMBIENTAL MINERO FORMULACIÓN Y DIVULGACIÓN </t>
  </si>
  <si>
    <t>MP205010206 - Realizar el sostenimiento de 145 hectáreas una vez al año durante dos vigencias de plántulas sembradas en las actividades de herramientas de manejo del paisaje</t>
  </si>
  <si>
    <t xml:space="preserve">MP205010301 - PROMOVER 3 PROYECTOS PROMOVER QUE FORTALEZCAN LOS PROYECTOS PRODUCTIVOS QUE SE GENERAN AL INTERIOR DE LAS ÁREAS PROTEGIDAS EN EL VALLE DEL CAUCA </t>
  </si>
  <si>
    <t xml:space="preserve">MP205010302 - EJECUTAR 1 ESTRATEGIA  PARA EL ACOMPAÑAMIENTO Y FORTALECIMIENTO DEL SISTEMA DE ÁREAS PROTEGIDAS EN EL VALLE DEL CAUCA </t>
  </si>
  <si>
    <t>MP205010303 - Cofinanciar los trámites administrativos y de publicación de una Ordenanza para la conformación del Sistema Departamental de áreas Protegidas SIDAP.</t>
  </si>
  <si>
    <t xml:space="preserve">MP205020101 - COFINANCIAR 1500 HECTAREAS PARA LA ADQUISICION, CONSERVACION Y RECUPERACION EN AREAS DE IMPORTANCIA ESTRATEGICA EN PARAMOS Y CUENCAS ABASECEDORAS DE AGUA </t>
  </si>
  <si>
    <t>MP205020102 - Fortalecer cuatro (4) viveros subregionales con plantas nativas propicias para la conservación y restauración de las fuentes abastecedoras de agua</t>
  </si>
  <si>
    <t xml:space="preserve">MP205020103 - Cofinanciar 4 proyectos subregionales para la recuperación de cuencas abastecedoras de agua
</t>
  </si>
  <si>
    <t>MP205020104 - Cofinanciar la adquisición de 1000 hectáreas de áreas de importancia estratégicas en paramos y cuencas abastecedoras de agua.</t>
  </si>
  <si>
    <t>MP205020105 - Establecer  105 kilómetros de zonas de aislamientos de nacimientos de agua  y amortiguamiento de  cuencas hidrográficas  abastecedoras de los acueductos operados por Acuavalle S.A. E.S.P. mediante la realizacion de Actividades de restauracion durante el periodo de gobierno</t>
  </si>
  <si>
    <t>MP205020106 - Realizar actividades de restauración en 100 Hectáreas pertenencientes a zonas de nacimientos y amortiguamiento de  cuencas hidrográficas abastecedoras de los acueductos operados por Acuavalle S.A. E.S.P. mediante el enriquecimiento forestal con especies nativas durante el periodo de gobierno</t>
  </si>
  <si>
    <t>MP205020107 - Establecer 75 hectáreas de sistema silvopastorile  en zonas de  amortiguamiento de  cuencas hidrográficas priorizadas abastecedoras de los acueductos operados por Acuavalle S.A. E.S.P. durante el periodo de gobierno</t>
  </si>
  <si>
    <t>MP205020108 - Construcción de 4 obras biomecánicas para el control de erosión en zonas de nacimientos de agua y amortiguamiento en 4 cuencas hidrográficas priorizadasabastecedoras de los acueductos operados por Acuavalle S.A. E.S.P. durante el periodo de gobierno</t>
  </si>
  <si>
    <t xml:space="preserve">MP205020201 - PROMOVER   APARATOS SANITARIOS CON TECNOLOGÍA ADECUADA DE AHORRO Y BAJO CONSUMO DE AGUA Y MANTENIMIENTO DE LOS SISTEMAS PARA LA REDUCCIÓN DE PÉRDIDAS </t>
  </si>
  <si>
    <t>MP205020202 - Creación y puesta en funcionamiento del consejo Departamental de Política Ambiental y gestión integrar del Recurso hídrico CODEPARH</t>
  </si>
  <si>
    <t>MP205020301 - Gestionar 3 proyectos para el cumplimiento de las acciones de restauración de ecosistemas incluidos en el Plan Director del Rio Cauca.</t>
  </si>
  <si>
    <t xml:space="preserve">MP205030101 - Ejecutar un programa integral de fortalecimiento de la cultura ambiental a traves de los centros operativos del INCIVA durante el cuatrenio </t>
  </si>
  <si>
    <t>MP205030102 - Orientar a 149 Directivos Docentes de los EE oficiales municipios no certificados del Valle del Cauca, en la implementación de los Proyectos Ambientales Escolares (PRAE) en los PEI, PEC y PIER, durante el periodo de gobierno.</t>
  </si>
  <si>
    <t xml:space="preserve">MP205030103 - Elaborar el diagnóstico del estado del arte de implementación de las estrategias de Educación Ambiental diferentes a PRAE.
</t>
  </si>
  <si>
    <t xml:space="preserve">MP205030104 - cofinanciar 2 proyectos para el cumplimiento del plan departamental de educación ambiental en el valle del cauca </t>
  </si>
  <si>
    <t xml:space="preserve">MP205030105 - Implementar un (1) Programa de educación ambiental para fomentar el aprovechamiento de residuos sólidos y apoyo a PGIRS.  anualmente </t>
  </si>
  <si>
    <t>MP205030106 - Gestionar el plan departamental de educación ambiental del Valle del Cauca en el marco de la política nacional de educación ambiental.</t>
  </si>
  <si>
    <t>MP205030107 - Conformar y/o reactivar 24 Clubes Defensores del Agua en Instituciones Educativas de los municipios atendidos por ACUAVALLE S.A. E.S.P.</t>
  </si>
  <si>
    <t>MP205030108 - Financiar  40  proyectos resultantes de los Clubes Defensores del Agua conformados en los municipios atendidos por ACUAVALLE S.A. E.S.P. (Instituciones Educativas).</t>
  </si>
  <si>
    <t xml:space="preserve">MP205030109 - Participar en 10 Comités Interinstitucionales de Educación ambiental (CIDEA) en municipios atendidos por ACUAVALLE S.A. E.S.P. y participar en eventos ambientales  </t>
  </si>
  <si>
    <t>MP205030110 - Desarrollar el programa Manejo Integral del Agua en 12 municipios atendidos por ACUAVALLE .S.A. E.S.P.</t>
  </si>
  <si>
    <t>MP205030111 - Realizar 54 conversatorios ecológicos en Instituciones en especial educativas en los municipios atendidos por ACUAVALLE S.A.  E.S.P.</t>
  </si>
  <si>
    <t>MP205030112 - Crear un Programa para promover la ecoeficiencia a cargo de Acuavalle S.A. E.S.P. durante el periodo de Gobierno.</t>
  </si>
  <si>
    <t>MP205030113 - Formular el  Plan de Acción Departamental de Educación Ambiental  del Valle del Cauca, en el período de gobierno.</t>
  </si>
  <si>
    <t xml:space="preserve">MP206010101 - Crear un fondo de subsidio para la educacion terciaria, debidamente financiado, durante el periodo de gobierno.
</t>
  </si>
  <si>
    <t xml:space="preserve">MP206010102 - Realizar  16 asistencias técnicas en oferta institucional que permita aumentar el acceso a la Educación Superior de las poblaciones étnicas del departamento  durante el periodo de gobierno. </t>
  </si>
  <si>
    <t xml:space="preserve">MP206010103 - Aumentar en 5000 la matricula de pregrado de la universidad del Valle durante el periodo de gobierno </t>
  </si>
  <si>
    <t xml:space="preserve">MP206010104 - Implementar un programa "los mas porras del Valle del Cauca", para beneficiar a los estudiantes de las instituciones educativas oficiales egresados de la educacion media, que no hayan sido beneficiados de otros programas, con becas durante la duracion de sus estudios.
</t>
  </si>
  <si>
    <t>MP206010105 - Aumentar en 4955 los estudiantes de educacion superior del INSTITUTO DE EDUCACION TECNICA PROFESIONAL DE ROLDANILLO al 2019</t>
  </si>
  <si>
    <t>MP206010106 - Fortalecer un Centro Piloto de Formacion Agropecuaria del Instituto de Educacion Tecnica Profesional de Roldanillo al 2019</t>
  </si>
  <si>
    <t xml:space="preserve">MP206010107 - Crear   10 centros educativos regionales de educacion superior en los diferentes Municipios del Valle del Cauca al 2019
</t>
  </si>
  <si>
    <t>MP206010108 - Crear un observatorio para la educación terciaria del Valle del Cauca durante el periodo de gobierno</t>
  </si>
  <si>
    <t>MP206020101 - Capacitar el 10% de los  docentes  del sector oficial de los municipios no certificados del Valle en "INNOVACIÓN DE AMBIENTES DE APRENDIZAJE PARA MEJORAR LAS COMPETENCIAS COMUNICATIVAS EN INGLES"a traves de un programa de formacion y cualificacion durante el periodo de gobierno.</t>
  </si>
  <si>
    <t>MP206020102 - Formar 1.550 estudiantes en el nivel B1 de ingles, de las instituciones educativas oficiales del Departamento del Valle del Cauca</t>
  </si>
  <si>
    <t>MP206020103 - Formar 4.000 estudantes en ingles  de primaira, de las instituciones educatavias ofcialies del Departamento del Valle del Cauca</t>
  </si>
  <si>
    <t>MP206020104 - Formar 100 docentes de primaria en ingles, de las instituciones educativas ofciales del Departamento del Valle del Cauca.</t>
  </si>
  <si>
    <t>MP206020201 - Dotar el 50% de los Establecimientos Educativos del sector oficial de los municipios no certificados del Valle de material y recursos didácticos para el desarrollo de competencias básicas en la enseñanza del inglés durante el periodo de gobierno</t>
  </si>
  <si>
    <t>MP206020202 - Asesorar en el 40%  de los establecimientos educativos de los municipios no certificados del Valle, en el ajuste de los planes de  estudio de los PEI  PEC  y  PIER para la inclusión de una segunda lengua, durante el periodo de gobieno</t>
  </si>
  <si>
    <t>MP206020203 - Promover que 18 docentes de área de inglés de los establecimientos educativos de los municipios no certificados del Valle, (con nivel A2 - B1),  participen de un Progama de Inmersión para el dominio y apropiación de una segunda lengua, durante el periodo de gobierno.</t>
  </si>
  <si>
    <t>MP206020204 - Formular e implementar la política pública de bilingüismo en el Departamento de acuerdo a la Ordenanza 345 de 2012.</t>
  </si>
  <si>
    <t>MP206030101 - Beneficiar 4500 deportistas convencionales y discapacitados de alto rendimeinto por medio de un programa integral que le garantice ingresos economicos, acceso a la educacion, seguridad social, implementacion deportiva, competencias, preparacion internacional, alojamiento, alimentacion, recuperacion nutricional, apoyo interdiciplinario, entrenadores adecuados durante el periodo de gobierno</t>
  </si>
  <si>
    <t xml:space="preserve">MP206030102 - Cofinanciar 42 organismos deportivos convencionales y de discapacidad para la organización y participacion en eventos deportivos anualmente </t>
  </si>
  <si>
    <t>MP206030103 - cofinanciar el 100% de los municipios del valle del cauca que participen en los juegos departamental y paradepartamentales, cada dos años</t>
  </si>
  <si>
    <t xml:space="preserve">MP207010101 - Desarrollar 8 proyectos de diversificación productiva agropecuaria anualmente en el período de gobierno  </t>
  </si>
  <si>
    <t xml:space="preserve">MP207010102 - Incentivar 4 proyectos productivos de desarrollo agroindustrial anualmente durante el periodo de gobierno </t>
  </si>
  <si>
    <t xml:space="preserve">MP207010103 - Establecer 3 alianzas estratégicas comerciales que promuevan el mercado agropecuario anualmente durante el periodo de gobierno </t>
  </si>
  <si>
    <t xml:space="preserve">MP207010104 - Formular un proyecto para la segunda fase del proyecto denominado establecimiento de un centro de produccion certificado de plantulas de guadua en el valle del cauca para el fortalecimiento de la cadena productiva de la guadua </t>
  </si>
  <si>
    <t xml:space="preserve">MP207010105 - Desarrollar  3 proyectos alternativos de diversificación productiva agropecuaria  durante el cuatrienio. </t>
  </si>
  <si>
    <t xml:space="preserve">MP207010201 - Fortalecer 12 procesos de encadenamientos productivos  en el período de gobierno   </t>
  </si>
  <si>
    <t xml:space="preserve">MP207010202 - Fortalecer 300 organizaciones productivas con vision empresarial durante el periodo de gobierno </t>
  </si>
  <si>
    <t xml:space="preserve">MP207010301 - Desarrollar 8 proyectos de Ciencia Tecnología e Innovacion  anualmente durante el periodo de gobierno </t>
  </si>
  <si>
    <t xml:space="preserve">MP207020101 - Fortalecer  1 corredor productivo entre las subregiones de Norte, Centro y Buenaventura  con enfoque territorial para sostener procesos de Desarrollo Económico Local, como estrategia  para la estabilización productiva y la paz, durante el cuatrienio </t>
  </si>
  <si>
    <t xml:space="preserve">MP207020102 - Apoyar 30 emprendedores y/o empresarios mediante el acceso a capital semilla, en el marco del Fondo Emprender – Valle del Cauca, durante el cuatrienio  </t>
  </si>
  <si>
    <t xml:space="preserve">MP207030101 - Impulsar y/o fortalecer 18 productos (cultural, naturaleza, negocios, Bienestar y aventura) y Rutas turísticas (PCC, Circulo Metropolitano de Buga, BRUT, Pacifico, Cali y Alrededores) durante el cuatrienio </t>
  </si>
  <si>
    <t>MP207030102 - Adecuar y/o dotar 8 puntos de información turística durante el cuatrienio (5 fijos y 3 móviles)</t>
  </si>
  <si>
    <t>MP207030103 - Construir y  dotar 2 atractivos turísticos y adecuar 2 existentes durante el cuatrienio</t>
  </si>
  <si>
    <t>MP207030104 - Gestionar dos productos que fortalezcan el turismo cultural y natural del valle del cauca durante el cuatrenio</t>
  </si>
  <si>
    <t>MP207030201 - Participar en cuatro eventros de promocion turistica anual en el ambito regional, nacional o internacional durante el periodo de gobierno</t>
  </si>
  <si>
    <t xml:space="preserve">MP207030202 - Diseñar y Desarrollar una (1) campaña de Mercadeo “conoce y vive tu Valle” para la Promoción del Turismo en el Valle del Cauca, Colombia y el Extranjero.   </t>
  </si>
  <si>
    <t>MP207030203 - Crear y sostener un (1) portal web de información turística del Valle del Cauca y un (1) aplicativo móvil durante el cuatrienio</t>
  </si>
  <si>
    <t xml:space="preserve">MP207030204 - Participar 14 ferias y/o eventos especializados en turismo regional y/o nacional e internacional durante el cuatrienio </t>
  </si>
  <si>
    <t>MP207030205 - Realizar acciones para recuperar el tren turístico Café y Azúcar durante el período de gobierno.</t>
  </si>
  <si>
    <t>MP207030206 - Realizar 48 Eventos sobre la identidad vallecaucana y la imagen del Valle del Cauca a nivel  local regional y nacional  durante el periodo de Gobierno. 
ESTRATEGIA DE DIFUCION</t>
  </si>
  <si>
    <t xml:space="preserve">MP207030207 - Publicar 48 Boletines informativos en medios de comunicaciòn nacionales promocionando la vallecaucanidad   durante el periodo de Gobierno. </t>
  </si>
  <si>
    <t>MP207030208 - Diseñar y elaborar 4 elementos turísticos promocionales durante el cuatrenio</t>
  </si>
  <si>
    <t>MP207030209 - Realizar 40 sesiones de promoción y activación para el mejoramiento de la identidad e imagen Turística del Valle del Cauca durante el periodo de Gobierno.</t>
  </si>
  <si>
    <t xml:space="preserve">MP207030210 - Socializar y sensibilizar las estrategias y políticas turísticas a través de 580 jornadas durante el cuatrienio   durante el cuatrienio </t>
  </si>
  <si>
    <t xml:space="preserve">MP207030301 - Difundir 240 producciones artísticas en danza  entre 8 países y 4 departamentos  realizadas por Incolballet a través de giras, temporadas y funciones  durante el periodo de gobierno </t>
  </si>
  <si>
    <t>MP207030302 - Crear, reponer  25 obras de repertorio de danza vinculando coreógrafos y maestros invitados durante el cuatrienio 2016-2019</t>
  </si>
  <si>
    <t>MP207030303 - Apoyar financieramente 1 proyecto de musica sinfonica durante cada año del gobierno</t>
  </si>
  <si>
    <t>MP207030304 - Apoyar economicamente 40 proyectos, eventos y/o actividades artisticas y culturales durante el periodo de gobierno</t>
  </si>
  <si>
    <t xml:space="preserve">MP207030305 - Cofinanciar 200 proyectos culturales y artísticos en alianza con el sector público privado, durante el período de gobierno. </t>
  </si>
  <si>
    <t xml:space="preserve">MP207030306 - Publicar 8 obras ganadoreas dentro del concurso de autores vallecaucanos, durante el período de gobierno. </t>
  </si>
  <si>
    <t xml:space="preserve">MP207030307 - Formular  1 proyecto para la seguridad social del creador y gestor cultural a partir de la reglamentación de la Ley de Seguridad Social del Artista, durante cada año de gobierno. </t>
  </si>
  <si>
    <t>MP207030308 - Apoyar financieramente 16 festividades, cuya característica sea el mayor valor cultural significativo y que hacen parte del patrimonio cultural de su comunidad, en el marco del programa "Viernes de la Cultura", durante el período de gobierno</t>
  </si>
  <si>
    <t>MP207030309 - Organizar 1 festival internacional de ballet   facilitando el acceso masivo de la población vallecaucana a la danza, anualmente )</t>
  </si>
  <si>
    <t xml:space="preserve">MP207040101 - Apoyar  200  Mipymes y Pequeñas Unidades Productivas mediante una línea especial  de crédito para capital semilla Para impulsar la generacion de empleo en la región durante el período de gobierno. </t>
  </si>
  <si>
    <t xml:space="preserve">MP207040201 - Impulsar 3 Proyectos Estratégicos Para impulsar la generacion de empleo en la región durante el período de gobierno. </t>
  </si>
  <si>
    <t xml:space="preserve">MP207040202 - Impulsar 4 Apuestas Productivas En las Subregiones del departamento del Valle del Cauca durante el periodo de gobierno. </t>
  </si>
  <si>
    <t>MP208010101 - Financiar 30 Becas para la formación de maestrías y doctorados que generen un talento humano altamente calificado y pertinente en el sector productivo en el Valle del Cauca.</t>
  </si>
  <si>
    <t>MP208010102 - Cofinanciar la Creación e implementación de 2 Centros de ciencia en el Valle del Cauca.</t>
  </si>
  <si>
    <t>MP208010103 - Fomentar la Investigaciónaplicada y el desarrollo tecnológico en 5 focos de ciencia tecnología e innovación priorizados en el departamento del Valle del Cauca</t>
  </si>
  <si>
    <t>MP208010104 - Apoyar la Creación e implementación de 2 Centros tecnológicos y de Investigación en los focos priorizados en el Valle del Cauca.</t>
  </si>
  <si>
    <t>MP208010201 - Fortalecer 90 Mipymes a traves de estrategias enfocadas en el uso, apropiación y utilidad la Ciencia Tecnología e Innovación  CTeI en el Valle del Cauca del Pacífico Colombiano.</t>
  </si>
  <si>
    <t>MP208010202 - Generar innovación en 80 micro, pequeñas y medianas empresas - Mipymes en los focos priorizados en Ciencia Tecnología e Innovación del Valle del Cauca.</t>
  </si>
  <si>
    <t>MP208010203 - Crear un Centro de Desarrollo de Contenidos Digitales para Telepacífico, durante el cuatrienio.</t>
  </si>
  <si>
    <t>MP208010301 - Fortalecer las capacidades y habilidades investigativas 5000 niños y jóvenes del Valle del Cauca.</t>
  </si>
  <si>
    <t>MP208010302 - Movilizar 30 personas de la comunidad académica del ecosistema de ciencia, tecnología e innovacción del Valle del Cauca en Redes internacionales universitarias de conocimiento - Nexo global.</t>
  </si>
  <si>
    <t>MP208010401 - Producir 750000 planulas certificadas de guadua para el fortalecimiento de la cadena productiva durante el cuatrenio</t>
  </si>
  <si>
    <t>MP208020101 - Adoptar un marco de referencia de arquitectura empresarial para la gestion de TIC en el Valle del cauca  durante el cuatrienio</t>
  </si>
  <si>
    <t>MP208020102 - Consolidar un ecosistema de innovacion TIC  durante el cuatrienio</t>
  </si>
  <si>
    <t xml:space="preserve">MP208020103 - Promover un  CIO Centro de información en cada entidad territorial del Valle del Cauca  durante el cuatrienio </t>
  </si>
  <si>
    <t>MP208020104 - Promover el 80% de viviendas de interés prioritario nuevas cofinanciadas por el Departamento del Valle del Cauca tengan acceso a internet con tarifas sociales</t>
  </si>
  <si>
    <t>1179. ERT - EMPRESA DE RECURSOS TECNOLOGICOS S.A. E.S.P.</t>
  </si>
  <si>
    <t>MP208020201 - Apoyar el Desarrollo del 100%  proyectos que involucran infraestructura tecnológica y conectividad de la Gobernación del Valle del Cauca durante el cuatrienio</t>
  </si>
  <si>
    <t>MP208020202 - Implementar una  estrategia para el mejoramiento y sostenibilidad de los puntos Vive digital PVD Y kioskos vive digital KVD en el departamento  durante el cuatrienio</t>
  </si>
  <si>
    <t>MP208020203 - Implementar 100 zonas wifi en el Departamento  durante el cuatrienio</t>
  </si>
  <si>
    <t>MP208020204 - Implementar un campus virtual de Bellas artes durante el período de Gobierno que faciliten a 15.000 ciudadanos el acceso a los bienes y servicios en formación artística y TIC.</t>
  </si>
  <si>
    <t>MP208020205 - Implementar  una Solucion Tecnologica para soportar  la disponibilidad, contingencia Y Respaldo de  la informacion en la gobernacion del valle del cauca</t>
  </si>
  <si>
    <t>MP208020206 - Dotar terminales a las Instituciones Educativas oficiales de los municipios no certificados del Valle del Cauca en una relación de 2 niños por terminal.</t>
  </si>
  <si>
    <t>MP208020207 - Gestionar el 95% de la matrícula de E.E. oficiales de municipios No certificados, cuenten con conexión a internet.</t>
  </si>
  <si>
    <t>MP208020301 - Diseñar un plan de promoción y fomento de competencias para el teletrabajo al finalizar el período de gobierno</t>
  </si>
  <si>
    <t xml:space="preserve">MP209010101 - Desarrollar 6  Centros de Innovación y emprendimiento durante el periodo de gobierno.  </t>
  </si>
  <si>
    <t>MP209010102 - Apoyar 8 Emprendimientos Turísticos al 2019</t>
  </si>
  <si>
    <t xml:space="preserve">MP209010103 - Apoyar y orientar la Certificación de 40 empresas en Normas Técnicas Sectoriales (NTS) </t>
  </si>
  <si>
    <t xml:space="preserve">MP209010201 - Diseñar y poner en marcha  1 Ruta del emprendedor durante el periodo de gobierno </t>
  </si>
  <si>
    <t xml:space="preserve">MP209010301 - Fortalecer 1 Red Regional de Emprendimiento durante el periodo de gobierno </t>
  </si>
  <si>
    <t xml:space="preserve">MP209010401 - Crear y poner en marcha 1 Premio Valle del Cauca a la innovación durante el periodo de gobierno </t>
  </si>
  <si>
    <t>MP209010501 -  Establecer un convenio con lnstituciones de educación Terciaria para fortalecer el emprendimiento y la competitividad en la educación media  del Valle del Cauca, durante el period de gobierno.</t>
  </si>
  <si>
    <t xml:space="preserve">MP209010502 - Impulsar en el 100% de las Instituciones educativas oficiales  la Catedra de Empendimiento  de los municipios no certificados, la formulacion y desarrollo de proyectos de emprendimiento y unidades productivas, durante el periodo de gobierno. 
</t>
  </si>
  <si>
    <t>MP301010101 - Implementar, hacer seguimiento y control a un (1) sistema de gestión documental en la gobernación del Valle bajo los lineamientos que establece la norma durante el periodo de gobierno.</t>
  </si>
  <si>
    <t xml:space="preserve">MP301010102 - Fortalecer un  Banco de Programas y Proyectos  en el Departamento del Valle del Cauca </t>
  </si>
  <si>
    <t>MP301010103 - Implementar un programa de fortalecimiento de la Secretaría Vivienda del Departamento</t>
  </si>
  <si>
    <t xml:space="preserve">MP301010104 - Fortalecimiento 8% Casa del Valle  Durante el periodo de Gobierno </t>
  </si>
  <si>
    <t>MP301010105 - Fortalecer un Departamento Administrativo de Planeación  institucional, tecnológica y físicamente</t>
  </si>
  <si>
    <t>MP301010106 - Establecer dos alianzas estratégicas con  entidades externas para el desarrollo del plan de bienestar de la secretaria de  educación en el periodo de gobierno.</t>
  </si>
  <si>
    <t>MP301010107 - Generar un diagnostico para caracterizar las necesidades del bienestar adscrito a la sed durante  el cuatrienio (Bienestar Docente)</t>
  </si>
  <si>
    <t>MP301010108 - Organizar 280 metros lineales de soportes documentales de archivos de gestión y fondos acumulados  de la Secretaria de Educación del Valle del Cauca durante el periodo de gobierno</t>
  </si>
  <si>
    <t>MP301010109 - Fortalecer al 100 % los Sistemas de información de apoyo a la gestión En la Secretaria de Educación del Valle del Cauca durante el periodo de gobierno</t>
  </si>
  <si>
    <t xml:space="preserve">MP301010110 - Fortalecer a 149 Instituciones educativas oficiales con asistencia Tecnica  Financiera anualmente en el periodo de gobierno </t>
  </si>
  <si>
    <t xml:space="preserve">MP301010111 - Asistir tecnicamente a 40 Instancias de orientación,  desarrollo tecnico y operación o participación   para el fortalecimiento de los procesos de gestión pública durante el periodo de Gobierno  </t>
  </si>
  <si>
    <t xml:space="preserve">MP301010112 - Certificar 1 Sistema de Gestión de Calidad   de la Gobernación del Valle del Cauca nivel central en el año 2018 con la NTCGP 1000 </t>
  </si>
  <si>
    <t>MP301010113 - Realizar 4 ferias para la transparencia durante el periodo de gobierno.</t>
  </si>
  <si>
    <t>MP301010114 - Diseñar y ejecutar un programa de sensibilización a los servidores públicos orientado a fomentar la cultura de la transparencia durante el periodo de gobierno.</t>
  </si>
  <si>
    <t>MP301010115 - Liderar la constitucion de un observatorio para la transparencia de la gestión pública durante el periodo de gobierno.</t>
  </si>
  <si>
    <t>MP301010116 - Promover la formulación, socialización y evaluación de un plan anual anticorrupción con las diferentes Dependencias de la Administración departamental durante el periodo de gobierno.</t>
  </si>
  <si>
    <t>MP301010117 - Liderar la formulación de una (1) política pública de lucha contra la corrupción durante el periodo de gobierno.</t>
  </si>
  <si>
    <t>MP301010118 - Liderar 5 encuentros anuales del Comité de Rendición de Cuentas durante el periodo de gobierno.</t>
  </si>
  <si>
    <t>MP301010119 - Articular en 100% el sistema de la Gestión de la Calidad de la SED al Sistema Integrado de Gestión de la Calidad de la Gobernación el Valle del Cauca</t>
  </si>
  <si>
    <t xml:space="preserve">MP301010120 - Implementar  al 100% el Sistema de Gestión de Calidad como herramienta de gestión  en el nivel central de la gobernación </t>
  </si>
  <si>
    <t xml:space="preserve">MP301010121 - Implementar en un 100% el MECI como herramienta de gestión  en el nivel central de la gobernación </t>
  </si>
  <si>
    <t xml:space="preserve">MP301010122 - REALIZAR  1 (UNO) PROGRAMA ANUAL DE AUDITORÍA DURANTE EL CUATRENIO  </t>
  </si>
  <si>
    <t xml:space="preserve">MP301010123 - REALIZAR  3 (TRES) SEGUIMIENTOS ANUALES  A LA GESTION POR DEPENDENCIAS </t>
  </si>
  <si>
    <t xml:space="preserve">MP301010124 - PROMOVER  3 PROYECTOS PARA LA IMPLEMENTACIÓN DEL SISTEMA DE GESTIÓN AMBIENTAL (ISO 14001:2015) EN EL NIVEL CENTRAL DE LA GOBERNACIÓN </t>
  </si>
  <si>
    <t>MP301010125 - Fortalecer al 50% de las dependencias del nivel central de la gobernacion del valle del cauca institucional y /o con apoyo tecnico durante el cuatrenio</t>
  </si>
  <si>
    <t>MP301010201 - Modernizar el sistema de comunicación de la Gestión Gubernamental en el Valle del Cauca durante el periodo de gobierno.</t>
  </si>
  <si>
    <t>MP301010202 - Mejorar el  80% la atencion al ciudadano en asuntos delegados (expedicion de pasaportes) Durante el Cuatrenio</t>
  </si>
  <si>
    <t>MP301010203 - Diseñar y ejecutar un (1) programa de sensibilización y capacitación a los servidores públicos en materia de atención al ciudadado y cultura organizacional durante el periodo de gobierno.</t>
  </si>
  <si>
    <t>MP301010204 - Diseñar e implementar un (1) Sistema de Orientación y Atención al Ciudadano durante el periodo de gobierno.</t>
  </si>
  <si>
    <t>MP301010205 - Formular e implementar un (1) programa de fortalecimiento de la descentralización administrativa de las oficinas del Pacífico, Centro y Norte del Valle durante el periodo de gobierno.</t>
  </si>
  <si>
    <t>MP301010206 - Atender 30 actividades de protocolo y relaciones públicas por año acorde al reglamento de la gobernación del valle del cauca durante el periodo de gobierno.</t>
  </si>
  <si>
    <t>MP301010207 - Traslado adecuacion y puesta en funcionamiento la oficina de pasaportes durante el periodo de gobierno</t>
  </si>
  <si>
    <t>MP301010208 - DESCONCENTRAR 60% LA ATENCION AL CIUDADANO EN ASUNTOS DELEGADOS (EXPEDICION DE PASAPORTES) DURANTE EL CUATRENIO</t>
  </si>
  <si>
    <t>MP301010209 - Incrementar en tres (3) el número de sedes de producción de contenido audiovisual de Telepacífico para el Valle del Cauca.</t>
  </si>
  <si>
    <t>MP301010301 - Capacitar a 1.006 Servidores Públicos de la Administración Central Departamental para fortalecerlos en las competencias que requieren para el desempeño de las funciones propias de su cargo en el cuatrienio</t>
  </si>
  <si>
    <t>MP301010302 - Llegar a 600 Servidores Públicos de la gobernación socializados en el Sistema Integrado de Gestión en el nivel central de la gobernación.</t>
  </si>
  <si>
    <t>MP301010303 - Socializar al 100% de los servidores públicos y contratistas del nivel central en el sistema de gestión de seguridad y salud en el trabajo, durante el periodo de gobierno.</t>
  </si>
  <si>
    <t>MP301010304 - Capacitar al 100% de los Servidores Públicos del nivel central en la importancia del autocuidado en el periodo de gobierno.</t>
  </si>
  <si>
    <t>MP301010305 - Cualificar  el 25% del personal administrativo de las aéreas del conocimiento que permitan el fortalecimiento de sus competencias durante el cuatrienio</t>
  </si>
  <si>
    <t xml:space="preserve">MP301010401 - Reforzamiento del 100% de la estructura NSR2010 (Norma sismo resistente del 2010) y adecuación de obra física general del Palacio de San Francsico al año 2019
</t>
  </si>
  <si>
    <t xml:space="preserve">MP301010402 - Instalar un Sistema de Aire Acondicionado central de 1,000 toneladas enfriado por agua el cual consta de 40 unidades manejadoras de 20 toneladas y 15 unidades de 3 Toneladas instado en el edificio Palacio de San Francisco Durante el Cuatrienio </t>
  </si>
  <si>
    <t xml:space="preserve">MP301010403 - Reemplazo e 100% El sistema de transporte vertical del Edificio Palacio de San Francisco Durante el Cuatrienio </t>
  </si>
  <si>
    <t xml:space="preserve">MP301010404 - Construcción De una  Sub estación a 440KVA y Reemplazo de acometidas en cada nivel del edificio y suministro e instalación de planta de generación de energía de emergencia en el Palacio de San Francisco  Al año 2019 </t>
  </si>
  <si>
    <t xml:space="preserve">MP301010405 - Adecuar el  100% De la red hidráulica y de distribución constituida por las redes de Agua Potable, Agua Reuso, y red Contra Incendios y equipo de bombeo del edificio Palacio San francisco Durante el periodo de Gobierno. </t>
  </si>
  <si>
    <t xml:space="preserve">MP301010406 - Reemplazo De 24 Núcleos de servicio de la torre y baterías sanitarias de la plataforma del Edificio Palacio de San Francisco. Durante el periodo de Gobierno. </t>
  </si>
  <si>
    <t>MP301010407 - Gestionar un Estudio técnico para la obtención del nuevo edificio como sede de la administración departamental con un área aproximada a los 40.000 Mtr2 que cumpla con las condiciones de seguridad (3 perímetros-helipuertoparqueaderos- Normas de construcción e instalaciones técnicas) al año 2019.</t>
  </si>
  <si>
    <t>MP301010408 - Remodelar cien porciento las areas del Departamento Administrativo Jurídico al final del período de Gobierno</t>
  </si>
  <si>
    <t xml:space="preserve">MP301010409 - Gestionar la Modernizacion de las instalaciones e infraestructura del edifico de indervalle en el Cuatrenio
</t>
  </si>
  <si>
    <t>MP301010410 - Gestionar una Alianza Publico Privada para la Modernizacion de las instalaciones e infraestructura de Telepacifico durante el periodo de Gobierno.</t>
  </si>
  <si>
    <t>MP301010411 - Dotar al 100% de los Servidores Públicos del nivel central de la Gobernación del Valle del Cauca, con los elementos de Seguridad y Salud Laboral solicitados, durante el cuatrienio.</t>
  </si>
  <si>
    <t xml:space="preserve">MP301010412 - Implementar Un Programa de vigilancia Epidemiológica por riesgo biológico zoonosis (Palomas) en la  Gobernación del Valle del Cauca,  durante el cuatrienio </t>
  </si>
  <si>
    <t>MP301010413 - Comprar el 100% de los elementos de Seguridad y emergencia que se necesiten para dar respuesta oportuna a los eventos que se presenten y que atenten contra la seguridad tanto del recurso humano como el fisico en la Gobernación del Valle del Cauca durante el periodo de gobierno.</t>
  </si>
  <si>
    <t>MP301010501 - Desarrollar un  plan de competencias TIC para 1000 funcionarios de las entidades territoriales y la Gobernacion del Valle del Cauca durante el cuatrienio</t>
  </si>
  <si>
    <t>MP301010502 - Implementar un plan de sostenibilidad de los sistemas de información durante el cuatrienio</t>
  </si>
  <si>
    <t>MP301010503 - Implementar cuatro nuevos componentes de la estrategia de gobierno en línea durante el cuatrienio</t>
  </si>
  <si>
    <t>MP301010504 - Asistir al 100% de  los municipios no certificados en la implantación del Plan de Apropiación TIC para la inclusión digital en el período de gobierno</t>
  </si>
  <si>
    <t>MP301010505 - Impactar los 42 entes territoriales del Depto del Valle  con la politica de uso responsable del Internet</t>
  </si>
  <si>
    <t xml:space="preserve">MP301010506 - Renovar 700 equipos de procesamiento electrónico de datos durante el cuatrienio </t>
  </si>
  <si>
    <t>MP301010507 - Implementar un plan de sostenibilidad de los equipos de procesamiento electrónico de datos durante el cuatrienio</t>
  </si>
  <si>
    <t xml:space="preserve">MP301010508 - FORTALECER 100% APLICACIONES Y PLATAFORMAS TECNOLÓGICAS INTEGRADAS DURANTE EL PERÍODO DE GOBIERNO </t>
  </si>
  <si>
    <t xml:space="preserve">MP301010509 - FORTALECER 100% APLICACIONES ADMINISTRATIVAS Y FINANCIERA  DURANTE EL PERÍODO DE GOBIERNO </t>
  </si>
  <si>
    <t>MP301010601 - Capacitar y/o Asesorar y/o Asistir 42 municipios del Valle del Cauca en temas relacionados con estratificación socioeconómica.</t>
  </si>
  <si>
    <t>MP301010602 - Capacitar y/o Asesorar y/o Asistir 42 municipios del Valle del Cauca en temas relacionados con SISBEN.</t>
  </si>
  <si>
    <t>MP301010603 - Formular y ejecutar un programa de asistencia técnica para las 4 subregiones del Depatamento del Valle orientado al diseño del plan anticorrupción durante el periodo de gobierno.</t>
  </si>
  <si>
    <t xml:space="preserve">MP301010604 - Brindar en 42  municipios del Valle del Cauca apoyo para el fomento y desarrollo de la recreación, la educación física, la actividad física, el deporte formativo y social comunitario   anualmente </t>
  </si>
  <si>
    <t>MP301010605 - Brindar a 42 municipios del Valle del Cauca asesoría y asistencia técnica para la articulación y el trabajo conjunto en la aplicación de políticas públicas de deporte y recreación durante el período de gobierno</t>
  </si>
  <si>
    <t>MP301010606 - Asesorar al 100  porciento de municipios que demanden acompañamiento para la revisión y ajuste de los planes de ordenamiento territorial, anualmente</t>
  </si>
  <si>
    <t>MP301010607 - Capacitar  100 por ciento de los municipios, dependencias y entidades del orden departamental y regional   sobre la gestión, la identificación, estructuración y el seguimiento de proyectos  de inversión pública en el Valle del Cauca.</t>
  </si>
  <si>
    <t>MP301010608 - Asesorar a  28 entidades territoriales del departamento  en el análisis, revisión y verificación de proyectos del Sistema General de Regalías</t>
  </si>
  <si>
    <t>MP301010609 - Asesorar y capacitar a las 42 entidades territoriales del departamento  en los procesos de planificación, finanzas, presupuesto e inversión pública del Sistema General de Participaciones (SGP), anualmente</t>
  </si>
  <si>
    <t xml:space="preserve">MP301010610 - Evaluar a las 42 entidades territoriales del departamento  en viabilidad financiera y en desempeño integral de la gestión pública, mediante los componentes de eficacia, eficiencia, requisitos legales (SGP) y gestión , anualmente </t>
  </si>
  <si>
    <t>MP301010611 - Asesorar al 100 por ciento de municipios que integren procesos asociativos en el marco de la Ley orgánica de Ordenamiento Territorial - LOOT durante el periodo de gobierno 2016 - 2019</t>
  </si>
  <si>
    <t>MP301010612 - Realizar 126 visitas de asistencia técnica  dirigidas a las entidades territoriales del Valle del Cauca, para apoyar procesos financieros, de planeación y de inversión pública SGP, anualmente</t>
  </si>
  <si>
    <t xml:space="preserve">MP301010613 - BENEFICIAR  A 57 PARQUES RECREATIVOS CON ASISTENCIA TÉCNICA PARA GENERAR LA SOSTENIBILIDAD  FINANCIERA    DURANTE EL PERIODO DE GOBIERNO DE 2016-2019 </t>
  </si>
  <si>
    <t>MP301010614 - Fortalecer 42 municipios del departamento que prestan Asistencia Técnica Directa Rural a los pequeños productores del campo  anualmente durante el periodo de gobierno</t>
  </si>
  <si>
    <t>MP301010615 - Asistir y Asesorar el 100% de los municipios que soliciten orientacion sobre el manejo de su politica fiscal y financiera durante el periodo de gobierno</t>
  </si>
  <si>
    <t xml:space="preserve">MP301010616 - Asesorar y Asistir 100 por ciento de los municipios, dependencias y entidades del orden departamental y regional   en la identificación, formulación, estructuración y presentación de proyectos de inversión. </t>
  </si>
  <si>
    <t>MP301010701 - Mantener base de datos de los procesos judiciales que se adelantan en contra del Departamento del Valle del Cauca en funcionamiento permanentemente.</t>
  </si>
  <si>
    <t>MP301010702 - Fortalecer institucionalmente el 100% los procesos administrativos de la secretaria de educación departamental del valle del cauca en el periodo de gobierno.</t>
  </si>
  <si>
    <t>MP301010703 - Gestionar, al año 2017, un estudio técnico del inventario de los bienes inmuebles en posesión del departamento del Valle del Cauca conforme a la ordenanza 285 de agosto 12 de 2009.</t>
  </si>
  <si>
    <t>MP301010704 - Tramitar el 100% del avaluo de los bienes inmuebles identificados en el  estudio tecnico en posesion del departamento del valle del cauca</t>
  </si>
  <si>
    <t>MP301010705 - Proporcionar 100% de los estudios de titulos de los bienes inmuebles avaluados en posesion del departamento del valle del cauca</t>
  </si>
  <si>
    <t>MP301010706 - Legalizar 100% de los biene inmuebles avaluados y con estudios de titulos en posesesion del departamento del valle del cuaca</t>
  </si>
  <si>
    <t xml:space="preserve">MP301010707 - TRAMITAR 60% INVESTIGACIONES DISCIPLINARIAS  DURANTE EL CUATRIENIO </t>
  </si>
  <si>
    <t xml:space="preserve">MP301010708 - IMPLEMENTAR  UN  SISTEMA NACIONAL DE BOMBEROS DE COLOMBIA A NIVEL REGIONAL (JUNTA DEPARTAMENTAL DE BOMBEROS DEL VALLE DEL CAUCA (LEY 1575 DE 2012 Y RESOLUCION 0661 DE 2014))     PARA PREVENIR EL DAÑO ANTIJURIDICO Y LA DEFENSA JUDICIAL DURANTE EL CUATRIENIO.   </t>
  </si>
  <si>
    <t xml:space="preserve">MP301010709 - SENSIBILIZAR 4800 SERVIDORES PUBLICOS  EN MATERIA DISCIPLINARIA DURANTE EL CUATRIENIO </t>
  </si>
  <si>
    <t>MP301010801 - Liderar el diseño y la implementación de una (1) reforma administrativa integral en la Gobernación del Valle del Cauca durante el periodo de gobierno.</t>
  </si>
  <si>
    <t xml:space="preserve">MP301010802 - Crear 1 Secretaría de Desarrolllo Económico y Competitividad Durante el periodo de gobierno. </t>
  </si>
  <si>
    <t>MP302010101 - DESARROLLAR E IMPLEMENTAR ESTRATEGIAS PARA COMBATIR LA MINERIA ILEGAL EN EL DEPARTAMENTO DEL VALLE DEL CAUCA DURANTE EL PERIODO DE GOBIERNO</t>
  </si>
  <si>
    <t xml:space="preserve">MP302010102 - REDUCIR  DIEZ  DELITOS DE MAYOR IMPACTO  DE  LA VIOLENCIA Y CONVIVENCIA  EN EL DEPARTAMENTO DEL VALLE DURANTE EL CUATRENIO  </t>
  </si>
  <si>
    <t>MP302010103 - Implementar un programa de comunicaciones con cobertura a nivel departamental que permita recibir información en tiempo real para la prevención y/o disminución del delito durante el cuatrienio.</t>
  </si>
  <si>
    <t>MP302010104 - REALIZAR  UN  MANTENIMIENTO PREVENTIVO Y CORRECTIVO   A LAS REDES DE COMUNICACIONES QUE PERMITA RECIBIR INFORMACION EN TIEMPO REAL PARA LA PREVENCION  Y/O DISMINUCION  DEL DELITO   DURANTE EL CUATRENIO  (FONSET)</t>
  </si>
  <si>
    <t>MP302010105 - GENERAR UN BANCO DE PROYECTOS PARA EL FONSET EN EL DEPÁRTAMENTO DEL VALLE DEL CAUCA EN EL CUATRENIO</t>
  </si>
  <si>
    <t>MP302010106 - ESTABLECER UN SISTEMA DE RECOMPENSAS PARA CASOS ESPECIALES EN EL DEPARTAMENTO DEL VALLE DEL CAUCA EN EL PERIODO DE GOBIERNO</t>
  </si>
  <si>
    <t>MP302010107 - Adquirir un (1) equipo tecnológico para la seguridad en el departamento del Valle del Cauca, durante el período de gobierno.</t>
  </si>
  <si>
    <t>MP302010108 - Difusión y socialización de una (1) estrategia de percepción en seguridad en el departamento del Valle del Cauca, durante el período de gobierno.</t>
  </si>
  <si>
    <t>MP302010109 - Gestionar una (1) estrategia para estructuración y gestión de los proyectos de seguridad y convivencia ciudadana en el departamento del Valle del auca, durante el período de gobierno.</t>
  </si>
  <si>
    <t>MP302010110 - Gestionar la construcción Palacio de Justicia en Buga</t>
  </si>
  <si>
    <t xml:space="preserve">MP302010111 - DISEÑAR, ESTRUCTURAR, CONSTRUIR Y EQUIPAR UN  CENTRO DE COMANDO Y CONTROL (C3)  CON INFRAESTRUCTURA TECNOLOGICA   EN EL MUNICIPIO DE BUGA </t>
  </si>
  <si>
    <t xml:space="preserve">MP302010201 - Fortalecer un organismo de seguridad, investigación, justicia y a la secretaria de gobierno departamental   con equipos de comunicaciones y movilidad operativa y apoyo de infraestructura física, durante el periodo de gobierno </t>
  </si>
  <si>
    <t xml:space="preserve">MP302010202 - APOYAR  UN  PROGRAMA PARA CAPACITACION EN JUSTICIA ALTENATIVA DE PAZ (JUECES DE PAZ), EN EL VALLE DEL CAUCA DURANTE EL PERIODO DE GOBIERNO </t>
  </si>
  <si>
    <t xml:space="preserve">MP302010203 - FORTALECER  UN  EQUIPO LOGISTICO, ADMINISTRATIVO, INSTITUCIONAL, JURIDICO Y DE PLANEACION    EN LA SECRETARIA DE GOBIERNO DURANTE EL CUATRIENIO </t>
  </si>
  <si>
    <t xml:space="preserve">MP302010204 - APOYO  UN  PROGRAMA PARA LA FUERZA PUBLICA, RAMA JUDICIAL    EN IMPLEMENTACION ESTRATEGIAS PARA LA CONVIVENCIA CIUDADANA Y LA PREVENCION DEL DELITO (A PRIORIZACION DE LOS CONSEJOS DE SEGURIDAD) EN EL DEPARTAMENTO DURANTE EL CUATRIENIO  </t>
  </si>
  <si>
    <t xml:space="preserve">MP302010205 - IMPLEMENTAR  UNA  POLITICA PUBLICA DE DROGAS (NARCOTRATIFO Y MICROTRAFICO)   ARTICULANDO CON EL MINISTERIO DE SALUD, MINISTERIO DE JUSTICIA Y EL DERECHO EN EL DEPARTAMENTO DEL VALLE DEL CAUCA DURANTE EL CUATRIENIO  </t>
  </si>
  <si>
    <t xml:space="preserve">MP302010206 - IMPLEMENTAR  UNA POLITICA DE SEGURIDAD VIAL   EN EL DEPARTAMENTO DEL VALLE DEL CAUCA  DURANTE EL PERIODO DE GOBIERNO (PLAN DE MOVILIDAD)  FONSET </t>
  </si>
  <si>
    <t xml:space="preserve">MP302010207 - DOTAR  DOS  SALAS DE CAPACITACION PARA RESOCIALIZAR Y REINTEGRAR   A LA SOCIEDAD A LOS INTERNOS DE LA CARCEL DE VILLAHERMOSA Y DE BUENAVENTURA DURANTE EL CUATRIENIO </t>
  </si>
  <si>
    <t>MP302010208 - Gestionar 4000 apoyos a familian en la sustitucion de cultivos de uso ilicito en el valle del cauca durante el periodo de gobierno</t>
  </si>
  <si>
    <t>MP303010115 - Fortalecer 3 organismos de socorro en capacidades de respuesta a emergencias durante el periodo de gobierno 2016 - 2019</t>
  </si>
  <si>
    <t>MP302010210 - Realizar un (1) seguimiento y control a los procesos electorales en el Valle del Cauca</t>
  </si>
  <si>
    <t xml:space="preserve">MP302010301 - DISEÑAR  UN  PROGRAMA DE PREVENCION DE VULNERACION DE DERECHOS   PARA LA COMUNIDAD NEGRAS AFROCOLOMBIANAS PALENQUERAS Y RAIZALES EN EL VALLE DEL CAUCA DURANTE EL PERIODO DE GOBIERNO </t>
  </si>
  <si>
    <t xml:space="preserve">MP302010302 - DISEÑAR  UN  PROGRAMA DE PREVENCION DE VULNERACION DE DERECHOS    PARA LAS VICTIMAS MUJERES - DISCAPACITADOS Y POBLACION LGTBI EN EL VALLE DEL CAUCA DURANTE EL PERIODO DE GOBIERNO </t>
  </si>
  <si>
    <t xml:space="preserve">MP302010303 - DISEÑAR  UN  PROGRAMA DE PREVENCION DE VULNERACION DE DERECHOS    PARA LA COMUNIDAD ROM EN EL VALLE DEL CAUCA DURANTE EL PERIODO DE GOBIERNO </t>
  </si>
  <si>
    <t>MP302010304 - Realizar una alianza interinstitucional para la formación de jóvenes afro como líderes de paz con enfoque en deporte, cultura, emprendimiento e innovación social, durante el período de gobierno.</t>
  </si>
  <si>
    <t>MP302010305 - Formular una (1) política pública de protección animal junto con las Entidades Territoriales del Valle del Cauca.</t>
  </si>
  <si>
    <t>MP302010306 - Gestionar el 100% de los recursos para el Comité de Justicia Transicional en lo referente a víctimas del conflicto en el Valle del Cauca, durante el cuatrienio.</t>
  </si>
  <si>
    <t xml:space="preserve">MP302020101 - FORMAR  5% DE  RECLUSOS EN COMPETENCIAS LABORALES   EN EL VALLE DEL CAUCA, DURANTE EL PERIODO DE GOBIERNO </t>
  </si>
  <si>
    <t xml:space="preserve">MP302020201 - REALIZAR  UN  ACOMPAÑAMIENTO A LOS DIEZ COMITES DE DERECHOS HUMANOS   DE LOS ESTABLECIMIENTOS PENITENCIARIOS Y CARCELARIO EN EL VALLE DEL CAUCA DURANTE EL CUATRIENIO  </t>
  </si>
  <si>
    <t xml:space="preserve">MP302020202 - VINCULAR  5% DE  RECLUSOS Y SU GRUPO FAMILIAR   EN PROGRAMAS DE ATENCION PSICOSOCIAL EN EL VALLE DEL CAUCA, DURANTE EL PERIODO DE GOBIERNO </t>
  </si>
  <si>
    <t xml:space="preserve">MP302020203 - REALIZAR  4 SESIONES DE LA COMISION DEPARTAMENTAL DE SEGUIMIENTO Y VIGILANCIA DEL SISTEMA PENITENCIARIO   EN EL VALLE DEL CAUCA DURANTE EL CUATRIENIO  </t>
  </si>
  <si>
    <t xml:space="preserve">MP302020204 - Implementar 1 Plan de reinserción social a través de las TIC para la población carcelaria  durante el período de gobierno </t>
  </si>
  <si>
    <t xml:space="preserve">MP303010101 - Asistir al 100% de las DLS en gestión integral de riesgos en emergencias y desastres, y reglamento sanitario internacional 
</t>
  </si>
  <si>
    <t>MP303010102 - Gestionar la ejecución del 100% de los proyectos viabilizados tecnica y financieramente para atender las emergencias en el sector de agua y saneamiento, ocasionadas por fenómenos naturales</t>
  </si>
  <si>
    <t xml:space="preserve">MP303010103 - Fortalecer un Fondo departamental de los Cuerpos de Bomberos del Valle del Cauca de acuerdo con los artículos 51, 52 y 53 de la Ley 1523/12 con fuentes de financiación concretas.
</t>
  </si>
  <si>
    <t>MP303010104 - Establecer un Sistema de Comando de incidentes para la emergencia y desastres en el Valle del Cauca Durante el periodo de Gobierno.</t>
  </si>
  <si>
    <t xml:space="preserve">MP303010105 - Fortalecer  tres  organismos de socorro ( defensa civil- cruz roja y bomberos)   con equipos de comunicaciones y movilidad operativa y apoyo de infraestructura fisica, durante el periodo de gobierno </t>
  </si>
  <si>
    <t>MP303010106 - Implementar un Centro Departamental Logístico -CEDELO- de la ODGRD para desastres y emergencias durante el periodo de gobierno 2016 -2019</t>
  </si>
  <si>
    <t xml:space="preserve">MP303010107 - Reducir 200 riesgos de vulnerabilidad y amenaza, en igual número de sedes educativas oficiales del departamento durante el periodo de gobierno 2016 - 2019 
</t>
  </si>
  <si>
    <t xml:space="preserve">MP303010108 - Integrar una  red de comunicaciones entre organismos de socorro, Coordinadores municipales de Gestión del Riesgo, el Centro Regulador de Urgencias y de Emergencias de la Secretaría de Salud Departamental, la red de federación departamental de acción comunal y la Oficina Departamental de Gestión del Riesgo de Desastres
</t>
  </si>
  <si>
    <t xml:space="preserve">MP303010109 - Actualizar y socializar un  Plan Departamental de Gestión del Riesgo de Desastres durante el periodo de gobierno 2016 - 2019 
</t>
  </si>
  <si>
    <t>MP303010110 - Educar 42 Organizaciones  Comunitarias  en gestión del Riesgo de Desastres  durante el periodo de gobierno 2016 - 2019</t>
  </si>
  <si>
    <t>MP303010111 - Implementar una  Estrategia Departamental de respuesta a Emergencias y a cambio climático durante el periodo de gobierno 2016 - 2019</t>
  </si>
  <si>
    <t>MP303010112 - Fortalecer un Sistema de información de la Gestión de Riesgos de Desastres del Departamento de acuerdo con el artículo 46 de la Ley 1523/12 durante el periodo de gobierno 2016 - 2019</t>
  </si>
  <si>
    <t>MP303010113 - Promover 35 Sistemas de Alertas Tempranas de Gestion de Riesgo de Desastres en Municipios del Departamento durante el periodo de gobierno 2016 - 2019</t>
  </si>
  <si>
    <t xml:space="preserve">MP303010114 - Gestionar una creación mediante ordenanza de un Fondo departamental de Gestión del Riesgo de desastres de acuerdo con el artículo 54 de la Ley 1523/12  con fuentes de financiación durante el periodo de gobierno 2016 - 2019 
</t>
  </si>
  <si>
    <t xml:space="preserve">MP303010201 - Formular el plan de adaptación y mitigación al cambio climático para el Valle del Cauca, conforme lo establece la normatividad vigente.
</t>
  </si>
  <si>
    <t>MP303010202 - Capacitar 42  coordinadores municipales en la Ley 1523 de 2012,cambio climático y variabilidad climática durante el periodo de gobierno 2016 - 2019</t>
  </si>
  <si>
    <t>MP303010203 - Elaborar cuatro informes de parcelas permantnes de invesigacion del inciva monitoradas para conocer los efectos del cambio climatico sobre la biodiversidad a partir del año 2017.</t>
  </si>
  <si>
    <t>MP303010301 - Brindar 42 asistencias Técnicas sobre los Procesos de Planificación de la Gestión del Riesgo en los municipios del Valle del Cauca durante el periodo de gobierno 2016 - 2019</t>
  </si>
  <si>
    <t>MP303010302 - Apoyar 42 Planes de gestión de riesgo de los municipios durante el periodo de gobierno 2016 - 2019</t>
  </si>
  <si>
    <t>MP303010303 - Promover 15 integraciones de gestión del riesgo en los POT, PBOT o EOT municipales durante el periodo de gobierno 2016 - 2019</t>
  </si>
  <si>
    <t>MP303010304 - Orientar a 149 Directivos Docentes de los EE oficiales municipios no certificados del Valle Cauca en la formulación, implemetación, seguimiento y evaluación  del Plan Escolar de Gestión del Riesgo PEGR , durante el período de gobierno.</t>
  </si>
  <si>
    <t>MP304010101 - Atender el 100% de los fallos judiciales proferidos por los jueces a las victimas del conflicto con el Programa de Restitución de Tierras mediante la implementación de proyectos productivos para derecho a la generación de  ingresos</t>
  </si>
  <si>
    <t>MP304010202 - DISEÑAR, FORMULAR E IMPLEMENTAR EL PLAN DEPARTAMENTAL DE DERECHOS HUMANOS Y DERECHO INTERNACIONAL HUMANITARIO EN EL VALLE DEL CAUCA DURANTE EL CUATRENIO (Ejecucion pasa a otro)</t>
  </si>
  <si>
    <t>MP304010203 - Articular con la nación el 100% de las acciones de atención a víctimas en la del Derecho Internacional Humanitario, durante el período de gobierno. garantía de Derechos Humanos y el acatamiento</t>
  </si>
  <si>
    <t>MP304010204 - Implementar una (1) política pública de Derechos Humanos y Derecho Internacional Humanitario en el Valle del Cauca, durante el período de gobierno</t>
  </si>
  <si>
    <t xml:space="preserve">MP304020101 - FORMULAR  UN  PLAN  DE PREVENCION, DE PROTECCION Y GARANTIAS DE NO REPETICION Y DE CONTINGENCIAS EN LO PERTINENTE A VICTIMAS DEL CONFLICTO      EN EL VALLE DEL CAUCA, DURANTE EL CUATRIENIO  </t>
  </si>
  <si>
    <t>MP304020102 - Diseñar los mecanismos de territorialización de los decretos ley 4633 y 4635, enmarcados en la ley de víctimas 1448 de 2011</t>
  </si>
  <si>
    <t xml:space="preserve">MP304020201 - Apoyar la ejecución  de  1 proyecto artísticos y culturales para víctimas del conflìcto armado, durante cada año de gobierno </t>
  </si>
  <si>
    <t>MP304020202 - Beneficiar a mil (1.000) niños, niñas, adolescentes y jóvenes afectados por el conflicto armado, en procesos artísticos y culturales, durante el período de gobierno.</t>
  </si>
  <si>
    <t xml:space="preserve">MP304020203 - BENEFICIAR  A 4788 PERSONAS VÍCTIMAS DE CONFLICTO ARMADO   CON ACCESO GRATUITO PARA SU RECREACIÓN Y SANO APROVECHAMIENTO DEL TIEMPO LIBRE EN LOS PARQUE RECREATIVOS DE DEPARTAMENTO, DURANTE EL PERIODO DE GOBIERNO DE 2016-2019 </t>
  </si>
  <si>
    <t>MP304020204 - Aumentar al 80% la contribucion en la politica publica de asistencia atencion y reparacion integral a las victimas del conflicto armado con enfoque etnico y diferencial en el valle del cauca duarante el periodo de gobierno</t>
  </si>
  <si>
    <t>MP304020205 - Formular un plan integral de atencion y reparación a las victimas del conflicto armado con enfoque étnico y diferencial en el Valle del Cauca durante el periódo de gobierno</t>
  </si>
  <si>
    <t>MP304020206 - Atender el 100% de las solicitudes de cofinanciación de vivienda para víctimas del conflicto, durante el período de gobierno</t>
  </si>
  <si>
    <t>MP304020207 - Crear un (1) programa para la cofinanciación integral en temas de hábitat, para actores del posconflicto, durante el período de gobierno</t>
  </si>
  <si>
    <t>MP304020208 - Apoyar al 100% el funcionamiento de la Mesa Departamental de víctimas durante el período de gobierno.</t>
  </si>
  <si>
    <t>MP304020301 - crear 1 museo de la memoria departamental en la manzana del saber</t>
  </si>
  <si>
    <t>MP304020302 - Desarrollar una metodologia desde la perspectiva de arqueologia del conflicto para identificacion y caracterizacion de escenario arqueologicos relacionados con el conflicto armado para el año 2019</t>
  </si>
  <si>
    <t>MP305010101 - Cumplir 100% el acuerdo de reestructuración de pasivos de acuerdo a las acreencias establecidas en el escenario financiero al finalizar el segundo año del periodo de gobierno</t>
  </si>
  <si>
    <t xml:space="preserve">MP305010102 - Gestionar y documentar 100 % de los procesos tributarios y de cobro iniciados para trámite  durante el cuatrenio </t>
  </si>
  <si>
    <t>MP305010103 - Depurar el 80 % de las cuentas bancarias del departamento durante el periodo de gobierno</t>
  </si>
  <si>
    <t xml:space="preserve">MP305010104 - Ejecutar el  100 % de los ingresos corrientes de libre destinación presupuestados en cada anualidad, durante el cuatrenio </t>
  </si>
  <si>
    <t>MP305010105 - Actualizar e integrar en un 100%   el sistema de gestión financiera (módulos de presupuesto, contabilidad y tesorería) durante el cuatrienio</t>
  </si>
  <si>
    <t>MP305010106 - Modernizar en 100% Las áreas funcionales y tecnológicas de los componentes que conforman el proceso del Pasivo Pensional del Departamento del Valle del Cauca al finalizar el período de gobierno</t>
  </si>
  <si>
    <t>MP305010107 - Implementar en un 100% las normas internacionales de contabilidad  del sector público al finalizar el segundo año del periodo de gobierno</t>
  </si>
  <si>
    <t>MP305010108 - Diseñar e implementar un instrumento integrador de planificación financiera (MFMP) durante el período de gobierno</t>
  </si>
  <si>
    <t>MP305010109 - Modernizar  y sostener cinco centros de atención al contribuyente en infraestructura física, tecnológica y administrativa (fortalecimiento institucional - secretaria general)</t>
  </si>
  <si>
    <t>MP305010110 - Depurar en un 100% la deuda presunta y real por aportes a pensión con fondos de pensiones privados y Colpensiones</t>
  </si>
  <si>
    <t>MP305010111 - Finalizar el 100% proceso de reconocimiento del pago del ajuste pensional del 2108 al 2017.</t>
  </si>
  <si>
    <t>MP305010112 - Trasladar el 100% de los jubilados y beneficiarios de pensión que hayan cumplido con los requisitos de ley y que sean sujetos a compatibilidad pensional con Colpensiones de la Gobernación del Valle del Cauca al finalizar el período de gobierno.</t>
  </si>
  <si>
    <t>MP305010113 - Actualizar el 100% de los registros laborales del personal activo, pensionado, beneficiarios y retirado de la Gobernación del Valle, en la herramienta PASIVOCOL  con corte a las vigencias anteriores. (53%) Hoy 54% 5000</t>
  </si>
  <si>
    <t>MP305010114 - Implementar al 100% en el sistema de nómina HCM-SAP las cuotas partes pensionales del nivel central como parte del programa de saneamiento fiscal del Departamento del Valle del Cauca a diciembre 31 de 2019.</t>
  </si>
  <si>
    <t>MP305010115 - Implementar programa de reducción de gastos de funcionamiento en el proceso de contratación de la Administración Departamental</t>
  </si>
  <si>
    <t>MP305010201 - Aumentar 25% los ingresos por concepto de loteria del valle</t>
  </si>
  <si>
    <t xml:space="preserve">MP305010202 - VENDER  10 MILLONES DE BOTELLAS DE 750CC  CADA AÑO DE GOBIERNO </t>
  </si>
  <si>
    <t>MP305010203 - Alcanzar  $118,727,750,000  PROMEDIO ANUAL DE CAPTACIONES DURANTE EL PERÍODO DE GOBIERNO</t>
  </si>
  <si>
    <t xml:space="preserve">MP305010204 - DESEMBOLSAR  $791,558,000,000  en CRÈDITOS PARA DESARROLLO DE LOS MUNICIPIOS Y EL DPTO DURANTE EL PERÍODO DE GOBIERNO </t>
  </si>
  <si>
    <t xml:space="preserve">MP305010205 - Suscribir 31 contratos interadministrativos para la elaboración de impresos, publicaciones y prestación de servicios varios, con las entidades centralizadas y descentralizadas de la Gobernación del valle del Cauca </t>
  </si>
  <si>
    <t>MP305010206 - Suscribir 42 contratos interadministrativos para la elaboración de impresos, publicaciones y prestación de servicios varios, con los municipios del valle del Cauca y entidades descentralizadas.</t>
  </si>
  <si>
    <t>MP305020101 - Desarrollar dos fases del Plan Ordenamiento Territorial Departamental - POTD del Departamento del Valle del Cauca  posteriores a la formulación en el marco de la Ley Orgánica de Ordenamiento Territorial y de la normatividad vigente.</t>
  </si>
  <si>
    <t xml:space="preserve">MP305020102 - Desarrollar al menos 2 Estrategias  del Plan ordenamiento Territorial Departamental - POTD del Departamento del Valle del Cauca adoptado </t>
  </si>
  <si>
    <t xml:space="preserve">MP305020103 - Formular un (1) Plan ordenamiento Territorial Departamental - POTD del Departamento del Valle del Cauca  en el marco de las competencias de la Ley Orgánica de Ordenamiento Territorial y de la normatividad vigente. </t>
  </si>
  <si>
    <t>MP305020201 - Conformar al menos una  (1) Región Administrativa de Planificación - RAP en el marco de las competencias de la Ley Orgánica de Ordenamiento Territorial y de la normatividad vigente</t>
  </si>
  <si>
    <t>MP305020202 - Realizar un evento de promoción y apoyo al desarrollo integral del Pacífico durante el periodo de gobierno</t>
  </si>
  <si>
    <t>MP305020203 - Hacer seguimiento a 85 proyectos del gobierno nacional con enfasis en la region pacifico durante el periodo de gobierno</t>
  </si>
  <si>
    <t>MP305020301 - Implementar un sistema de monitoreo, seguimiento, control y evaluación para los proyectos de inversión</t>
  </si>
  <si>
    <t>MP305020302 - Implementar un (1)  observatorio regional de gestion del suelo y banco de informacion de tierras  durante el periodo de gobierno</t>
  </si>
  <si>
    <t>MP305020303 - Realizar el 100 % de las evaluaciones y seguimientos a Contrato Plan programados en el periodo de gobierno</t>
  </si>
  <si>
    <t>MP305020304 - Realizar cuatro (4) mediciones y seguimiento de los indicadores - DANE.</t>
  </si>
  <si>
    <t>MP305020305 - Implementar un (1) sistema de monitoreo y seguimiento al Plan de Ordenamiento Territorial Departamental – POTD, durante el periodo de gobierno</t>
  </si>
  <si>
    <t>MP305020306 - Realizar el 100% de las evaluaciones al Plan de Desarrollo Departamental programadas durante el periodo de gobierno</t>
  </si>
  <si>
    <t>MP305020307 - Formular   1  Plan de Desarrollo Departamental  para el periodo de gobierno 2016 - 2019</t>
  </si>
  <si>
    <t xml:space="preserve">MP305020401 - Formular el Plan Maestro de Equipamientos y espacio público  para el Valle de Cauca </t>
  </si>
  <si>
    <t xml:space="preserve">MP305020402 - Realizar 10 Talleres subregionales de capacitación sobre la incorporación de suelo rural, suburbano y de expansión urbana al perimetro urbano  en el periodo de gobierno   </t>
  </si>
  <si>
    <t>MP306010101 - Realizar 84 “Conversatorios el Valle está en vos” - Encuentros Ciudadanos - en los municipios del Valle del Cauca durante el periodo de gobierno.</t>
  </si>
  <si>
    <t>MP306010102 - Apoyar la formulación e implementación de una (1) política pública de participación ciudadana durante el periodo de gobierno.</t>
  </si>
  <si>
    <t>MP306010103 - Liderar la conformación de un (1) Comité Departamental de Participación durante el periodo de gobierno.</t>
  </si>
  <si>
    <t>MP306010104 - Realizar 4 jornadas de rendición de cuentas de cara a la comunidad durante el periodo de gobierno.</t>
  </si>
  <si>
    <t>MP306010105 - Realizar cuatro (4) rendiciones de cuentas para niños, niñas y adolescentes, durante el período de gobierno</t>
  </si>
  <si>
    <t>MP306010201 - Orientar 40 Instancias de desarrollo técnico, operación o participación para el fortalecimiento de los procesos de gestión pública en la planeación, ejecución, evaluación y ajuste de políticas públicas sociales, económicas, culturales y ambientales, que contemplen la inclusión y monitoreo del enfoque diferencial, elenfoque de derechos y la perspectiva de construcción de Paz.</t>
  </si>
  <si>
    <t>MP306010301 - Liderar la formulación e implementación de la política pública de presupuesto participativo con enfoque diferencial durante el periodo de gobierno.</t>
  </si>
  <si>
    <t>MP306010302 - Crear el Fondo de Compensacion Intersectorial durante el periodo de Gobierno</t>
  </si>
  <si>
    <t>MP306010303 - Implementar la estrategia de Presupuesto Participativo durante el periodo de Gobierno</t>
  </si>
  <si>
    <t xml:space="preserve">MP306010401 - CANALIZAR Y CONTROLAR LOS MOVIMIENTOS DE PROTESTA SOCIAL </t>
  </si>
  <si>
    <t xml:space="preserve">MP306010402 - SENSIBILIZAR A LAS ADMINISTRACIONES MUNICIPALES PARA LA  APLICACIÓN DE LA LEY 1757 DE 2015    EN EL VALLE DEL CAUCA EN EL CUATRIENIO    </t>
  </si>
  <si>
    <t xml:space="preserve">MP306010403 - DISEÑAR  UN  PROGRAMA    DE MECANISMOS DE PARTICIPACION CIUDADANA Y CONTROL SOCIAL EN EL DEPARTAMENTO  DEL VALLE DURANTE EL CUATRENIO  </t>
  </si>
  <si>
    <t xml:space="preserve">MP306010501 - Orientar 50 Organizaciones Comunales en Sistema de Gestión Social Integral SIGESI, Sistema de Información Social SIS y enfoque diferencial y de derechos  </t>
  </si>
  <si>
    <t xml:space="preserve">MP306010502 - Caracterizar 100% Organizaciones Comunales Que se encuentren registradas en el SIS </t>
  </si>
  <si>
    <t>MP306010503 - Identificar 600 Organizaciones     de la Sociedad Civil (Juventud, Discapacidad, Adulto Mayor, Comunales, Mypimes, Mujeres, LGTBI, Afro, Indigenas, etc) mediante caracterización y diagnostico.</t>
  </si>
  <si>
    <t>MP306010504 - Apoyar y capacitar al 100 % de los Consejeros Territoriales de Planeación del Valle del Cauca durante el periodo de gobierno</t>
  </si>
  <si>
    <t>MP306010505 - Asesorar a 50 organizaciones comunales en la formulacion de plan de desarrollo comunal</t>
  </si>
  <si>
    <t>MP306010506 - Crear y poner en funcionamiento una (1) MesaAfrocolombiana para la Paz en el Valle del Cauca, en el período de Gobierno</t>
  </si>
  <si>
    <t xml:space="preserve">MP306010507 - FORMAR   UN  EQUIPO PILOTO DE GESTORES DE PAZ    EN EL DEPARTAMENTO DEL VALLE DEL CAUCA DURANTE EL PERIODO DE GOBIERNO   </t>
  </si>
  <si>
    <t xml:space="preserve">MP306010508 - GENERAR  UN  PROGRAMA DE INICITIVAS COMUNITARIAS PARA LA PAZ    EN EL DEPARTAMENTO DEL VALLE DEL CAUCA DURANTE EL PERIODO DE GOBIERNO   </t>
  </si>
  <si>
    <t>MP307010101 - Instalar Una (1) Estrategia Productiva Paz Territorial en siete (7) municipios afectados por el conflicto armado.</t>
  </si>
  <si>
    <t>MP307010102 - Estructurar y gestionar 23 políticas de paz territorial durante el periodo de gobierno en las zonas afectadas por el conflicto armado.</t>
  </si>
  <si>
    <t xml:space="preserve">MP307010201 - Fortalecer 1 Observatorio para la paz  en su capacidad para hacer seguimiento a la implementación de los acuerdos y la construcción de la paz </t>
  </si>
  <si>
    <t>MP307020101 - Ejecutar un proyecto de conservacion y preservacion de las colecciones del INCIVA anual durante el cuatrenio</t>
  </si>
  <si>
    <t>MP307020102 - Atender 989000 usuarios por medio de los centros operativos servicios, exposiciones temporales e itinerantes del INCIVA durante el cuatrenio</t>
  </si>
  <si>
    <t>MP307020103 - Ejecutar un (1) mantenimiento para la preservación del Bien de Interés Cultural - BIC casa Museo Hacienda el Paraíso, durante el período de gobierno</t>
  </si>
  <si>
    <t>MP307020201 - digitalizar 2000 fotogragias patrimoniales del paisaje cultural cafetero del valle del cauca durante el periodo de gobierno 2016-2019</t>
  </si>
  <si>
    <t xml:space="preserve">MP307020202 - Ejecutar 4 proyectos sobre patrimonio cultural en los municipios asociados al Paisaje Cultural Cafetero PCC., al finalizar el período de gobierno </t>
  </si>
  <si>
    <t xml:space="preserve">MP307020203 - APOYAR 4   Festividades del Paísaje Cultural Cafetero (PCC) con características de alto valor cultural significativo, financiera y/o técnicamente  AL 2019 </t>
  </si>
  <si>
    <t>MP307020204 - Realizar un Inventario del patrimonio arqueológico que incluya municipios del Valle del Cauca declarados por la UNESCO como paisaje cultural cafetero al año 2019</t>
  </si>
  <si>
    <t xml:space="preserve">MP307020301 - Ejecutar 10  proyectos de Patrimonio Inmaterial  asociados al Plan Especial de Salvaguarda (PES) de las músicas de marimba y los cantos tradicionales del pacífico sur con la concurrencia del Distrito de Buenaventura, durante el período de gobierno </t>
  </si>
  <si>
    <t xml:space="preserve">MP307020401 - Elaborar 1 guía de la cocina popular tradicional vallecaucana al 2017 </t>
  </si>
  <si>
    <t>MP307020402 - Realizar un encuentro de cocina tradicional vallecaucana al 2018</t>
  </si>
  <si>
    <t>MP307020403 - Crear un centro de conservacion que cumpla con los estandares tecnicos basicos para la intervencion de documentos patrimoniales en el periodo 2016-2019</t>
  </si>
  <si>
    <t>MP307020404 - preservar 11000 documentos patrimoniales a traves de la digitalizacion en el periodo 2016-2019</t>
  </si>
  <si>
    <t xml:space="preserve">MP307020405 - Ejecutar 8 proyectos para la protección y salvaguarda del patrimonio cultural con la concurrencia de los municipios del Departamento del Valle del Cauca, al 2019 </t>
  </si>
  <si>
    <t xml:space="preserve">MP307030101 - Realizar  4 procesos de formación del gestor cultural  durante el periodo de gobierno </t>
  </si>
  <si>
    <t xml:space="preserve">MP307030102 - Formular e Implementar 1 Plan Departamental de Música durante el cuatrienio </t>
  </si>
  <si>
    <t>MP307030103 - Coadyuvar a la creacion de la comision filmica del Valle del cauca al final del periodo de gobierno</t>
  </si>
  <si>
    <t>MP307030104 - Realizar  60 Sesiones de trabajo con los diferentes actores y agentes culturales  del Sistema Departamental de Cultura, durante el cuatrienio</t>
  </si>
  <si>
    <t xml:space="preserve">MP307030105 - Realizar   4 encuentros de responsables de cultura municipales para fortalecer el Sistema Departamental de Cultura </t>
  </si>
  <si>
    <t xml:space="preserve">MP307030106 - Incrementar en un 10% la descentralización de la producción para contenidos educativos y culturales e informativo noticioso propio  para la Región Pacífica Colombiana. </t>
  </si>
  <si>
    <t>MP307030201 - cofinanciar el 100% de los municipios del valle del cauca que participen en los juegos Superate Intercolegiados</t>
  </si>
  <si>
    <t xml:space="preserve">MP307030202 - Promover en los 42 municipios del valle del cauca semilleros deportivos ESDEPAZ durante el periodo de gobierno </t>
  </si>
  <si>
    <t>MP307030301 - Dotar 8 escuelas municipales de musica de acuerdo a sus necesidades, para el fortalecimiento los procesos de formacion durante el periodo de gobierno. (YA ESTa en PAZ)</t>
  </si>
  <si>
    <t>MP307030302 - Fortalecer al Instituto Colombiano de Ballet durante el periodo de gobierno</t>
  </si>
  <si>
    <t>MP307030303 - Beneficiar 2000 estudiantes en programas de educación no formal, anualmente</t>
  </si>
  <si>
    <t>MP307030304 - Beneficiar 1314 estudiantes con programas de Educación Superior especializados en arte con cumplimiento pleno de requisitos de calidad del Ministerio de Educación, anualmente</t>
  </si>
  <si>
    <t xml:space="preserve">MP307030305 - Beneficiar 20,000 Niños, niñas, adolescentes y jóvenes  en procesos de formación artística y cultural formal y no formal de los municipios y D.E de Buenaventura del Departamento del Valle del Cauca, durante el periodo de gobierno </t>
  </si>
  <si>
    <t>MP307030306 - Realizar 320 eventos artísticos y culturales gratuitos para la comunidad en general, anualmente</t>
  </si>
  <si>
    <t>MP307030307 - Desarrollar 7 contenidos de la cátedra de etnias  en el marco de la plataforma de campus virtual departamental de cultura promovida desde Bellas Artes, durante el periodo de Gobierno</t>
  </si>
  <si>
    <t>MP307030308 - Desarrollar un programa de Formación Tecnológica en Cultura del Pacífico durante el período de Gobierno</t>
  </si>
  <si>
    <t>MP307030309 - Realizar 2 eventos artísticos y culturales a la comunidad afrocolombiana, anualmente</t>
  </si>
  <si>
    <t>MP307030310 - Realizar 6 festivales artísticos y culturales en el cuatrienio</t>
  </si>
  <si>
    <t>MP307030311 - Realizar 1 función de teatro de títeres a beneficio de la población con discapacidad auditiva, anualmente</t>
  </si>
  <si>
    <t>MP307030312 - Realizar 2 diplomados en arte, anualmente</t>
  </si>
  <si>
    <t>MP307030313 - Realizar 1 asesoría a grupos de etnoeducadores afro dirigido por Bellas Artes, anualmente</t>
  </si>
  <si>
    <t>MP307030314 - Otorgar 8 becas en los programas académicos ofertados por Bellas Artes a beneficio de minorías étnicas y desplazados, anualmente</t>
  </si>
  <si>
    <t>MP307030315 -  Realizar 10 nuevas creaciones artísticas y culturales de las Facultades y Grupos Profesionales de Bellas Artes, anualmente</t>
  </si>
  <si>
    <t>MP307030316 -  Realizar 2 publicaciones académicas en arte de las Facultades del Instituto Departamental de Bellas Artes, anualmente</t>
  </si>
  <si>
    <t>MP307030317 - Beneficiar 268 estudiantes con programas de Educación Básica y Media técnica especializados en arte, anualmente</t>
  </si>
  <si>
    <t xml:space="preserve">MP307030318 - Asignar 360 cupos  escolares   en los programas de educación artística en danza dirigidos por Incolballet para niños de 6 a 12 años, anualmente </t>
  </si>
  <si>
    <t xml:space="preserve">MP307030319 - Asignar 190 cupos escolares   anualmente en los programas de educación artística en danza dirigidos  por Incolballet para adolescentes </t>
  </si>
  <si>
    <t xml:space="preserve">MP307030320 - Orientar el 60 por ciento de los cupos  escolares de educación formal y continuada en danza     a estudiantes pertenecientes a comunidades vulnerables, anualmente </t>
  </si>
  <si>
    <t xml:space="preserve">MP307030321 - Dirigir el 50 por ciento de las funciones artísticas en danza realizadas por INCOLBALLET  a la  población  escolar,  anualmente  </t>
  </si>
  <si>
    <t>MP307030322 - Construir 1 sede  educativa en los municipios del Valle del Cauca con enfasis en formacion artistica durante el periodo de gobierno</t>
  </si>
  <si>
    <t xml:space="preserve">MP307030401 - Realizar dialogos comunitarios en el  100% de los municipios que cuentan con Casa de Cultura  durante el período de gobierno </t>
  </si>
  <si>
    <t>MP307030402 - Realizar tres (3) diplomados para fortalecer y acompañar el proceso de gestión de realizadores de contenidos culturales en los distintos canales de comunicación audiovisual municipales</t>
  </si>
  <si>
    <t>MP307040101 - Promover en 149 Establecimientos Educativos oficiales de los municipios no certificados del Valle del Cauca prácticas pedagógicas que contribuyan a la implementación del proyecto transversal de convivencia escolar, Ley 1620 de 2013 y catedra de paz, durante el periodo de gobierno</t>
  </si>
  <si>
    <t>MP307040102 - Promover en 149 Establecimientos Educativos  Oficiales la Implementación de la Cátedra de Paz , la resolución pacifica del conflicto y el respeto por los derechos humanos, durante el período de gobierno</t>
  </si>
  <si>
    <t>MP307040103 - Orientar 149 Directivos Docentes en la implementación de los comités de convivencia escolar y la catedra de paz, durante el periodo de gobierno</t>
  </si>
  <si>
    <t>MP307040104 - Orientar al 100 por ciento de los docentes en Estrategias Pedagógicas para atender a la población escolar victima del conflicto armado y desplazamiento forzoso durante el período de gobierno</t>
  </si>
  <si>
    <t>MP307050101 - Desarrollar 4 programas de difucion apropiacion de derechos humanos estrategias de conviviencia acorde a los lineamientos definidos en el postacuerdo</t>
  </si>
  <si>
    <t>MP307050102 - Apoyar ocho eventos de  entidades religiosas y/o organizaciones basadas en la fe con presencia en el Valle del Cauca durante el periodo de Gobierno</t>
  </si>
  <si>
    <t xml:space="preserve">MP307050103 - Emitir 27 horas de contenidos para el desarrollo de una cultura de paz y reconsiliacion durante el periodo de Gobierno. </t>
  </si>
  <si>
    <t>MP307050104 - Acompañar y socializar la formulación de la política pública de libertad de culto, a cargo del grupo de asuntos étnicos del ministerio del interior, durante el período de gobierno</t>
  </si>
  <si>
    <t>MP307050105 - Crear el Comité Departamental de Libertad Religiosa, Culto y Conciencia, en el Valle del Cauca, durante el período de gobierno</t>
  </si>
  <si>
    <t>MP307050201 - Crear, en el marco de las Organizaciones de mujeres , Una (1) RED de mujeres protagonista en los escenarios de PAZ y posconflicto, en el cuatrienio</t>
  </si>
  <si>
    <t>MP307050202 - Realizar dos (2) Encuentros  de mujeres forjadoras de PAZ, que permitan el fortalecimiento de las iniciativas y escenarios de PAZ en el postconflicto, en el cuatrienio.</t>
  </si>
  <si>
    <t>MP307050301 - Crear, en el marco de las Confluencias Municipales de LGBTI, Una (1) RED LGBTI protagonista en los escenarios de PAZ y posconflicto, en el cuatrienio</t>
  </si>
  <si>
    <t>MP307050302 - Realizar dos (2) Encuentros de representantes del sector LGBTI, forjadores de PAZ, que permitan el fortalecimiento de las iniciativas y escenarios de PAZ en el postconflicto, en el cuatrienio.</t>
  </si>
  <si>
    <t>MP307060101 - ARTICULAR UN PROCESO DE  ASISTENCIA TECNICA A VICTIMAS DE TRATA DE PERSONAS, RETORNADOS Y MIGRANTES PARA LA CREACION DE LOS COMITES MUNICIPALES DE LUCHA CONTRA LA TRATA DE PERSONAS Y CONSEJOS MUNICIPALES DE MIGRANTES Y RETORNADOS</t>
  </si>
  <si>
    <t xml:space="preserve">MP307060102 - DISEÑAR  UN  PROGRAMA DE PREVENCION DE VULNERACION DE DERECHOS    PARA LAS VICTIMAS DE TRATA DE PERSONAS, MIGRANTES Y RETORNADOS  EN EL VALLE DEL CAUCA DURANTE EL PERIODO DE GOBIERNO </t>
  </si>
  <si>
    <t>MP307060103 - VINCULAR AL 100% COMITÉ NACIONAL DEPARTAMENTAL Y MUNICIPAL DE ATENCIÓN A MIGRANTES Y RETORNADOS, LA OFERTA INSTITUCIONAL PARA BENEFICIO DE LA POBLACIÓN DURANTE EL CUATRENIO.</t>
  </si>
  <si>
    <t xml:space="preserve">MP307060104 - Vincular al 100% de las Presuntas víctimas de trata de personas, retornados y migrantes   que demandan la asistencia en las rutas de atención establecidas mediante el (decreto 1069 de 2012) y la (ley 1565 de 2012) durante el período de gobierno </t>
  </si>
  <si>
    <t>MP307070101 - Implementar un Plan de reinserción social a través de las TIC para los desmovilizados del conflicto armado en el Departamento del Valle del Cauca</t>
  </si>
  <si>
    <t>No aplica</t>
  </si>
  <si>
    <t>Dep_MR</t>
  </si>
  <si>
    <t>Dep_MP</t>
  </si>
  <si>
    <t>00000 - No Aplica</t>
  </si>
  <si>
    <t>0000000 - No Aplica</t>
  </si>
  <si>
    <t>000 -No Aplica</t>
  </si>
  <si>
    <t>000</t>
  </si>
  <si>
    <t>00000</t>
  </si>
  <si>
    <t>00000 -No Aplica</t>
  </si>
  <si>
    <t>0</t>
  </si>
  <si>
    <t>Otro</t>
  </si>
  <si>
    <t>PR-Mxx-Px-0x  No hay procedimiento establecido en La Gobernación</t>
  </si>
  <si>
    <t>No aplica / Instituto descentralizado</t>
  </si>
  <si>
    <t>Administrar y optimizar el uso de los recursos financieros para atender las obligaciones contraídas con la Administración Departamental.</t>
  </si>
  <si>
    <t>ARTICULACIÓN CON EL PLAN DE DESARROLLO</t>
  </si>
  <si>
    <t>Eficiencia</t>
  </si>
  <si>
    <t>Efectividad</t>
  </si>
  <si>
    <t>Tipo Indicador</t>
  </si>
  <si>
    <r>
      <t xml:space="preserve">TIPO DE INDICADOR  </t>
    </r>
    <r>
      <rPr>
        <b/>
        <sz val="10"/>
        <color rgb="FF0000FF"/>
        <rFont val="Calibri"/>
        <family val="2"/>
        <scheme val="minor"/>
      </rPr>
      <t>↓</t>
    </r>
  </si>
  <si>
    <t>DEFINICIÓN DEL INDICADOR DEL PROCESO</t>
  </si>
  <si>
    <t>INDICADOR</t>
  </si>
  <si>
    <t>TIPO DE INDICADOR  ↓</t>
  </si>
  <si>
    <r>
      <t xml:space="preserve">META DE PRODUCTO
</t>
    </r>
    <r>
      <rPr>
        <sz val="10"/>
        <color theme="1" tint="0.499984740745262"/>
        <rFont val="Arial"/>
        <family val="2"/>
      </rPr>
      <t>( del cuatrenio )</t>
    </r>
  </si>
  <si>
    <t>Meta del periodo</t>
  </si>
  <si>
    <t>UNIDAD DE MEDIDA</t>
  </si>
  <si>
    <t>IDENTIFICACIÓN PROCESO</t>
  </si>
  <si>
    <r>
      <t xml:space="preserve">SEGUIMIENTO MENSUAL DEL INDICADOR - </t>
    </r>
    <r>
      <rPr>
        <b/>
        <sz val="10"/>
        <color rgb="FFC00000"/>
        <rFont val="Arial"/>
        <family val="2"/>
      </rPr>
      <t xml:space="preserve">Programado </t>
    </r>
  </si>
  <si>
    <r>
      <t xml:space="preserve">SEGUIMIENTO MENSUAL DEL INDICADOR
</t>
    </r>
    <r>
      <rPr>
        <b/>
        <sz val="10"/>
        <color rgb="FFC00000"/>
        <rFont val="Arial"/>
        <family val="2"/>
      </rPr>
      <t>- Ejecutado</t>
    </r>
  </si>
  <si>
    <r>
      <t xml:space="preserve">SEGUIMIENTO MENSUAL DEL INDICADOR
</t>
    </r>
    <r>
      <rPr>
        <b/>
        <sz val="10"/>
        <color rgb="FFC00000"/>
        <rFont val="Arial"/>
        <family val="2"/>
      </rPr>
      <t>- Resultado</t>
    </r>
  </si>
  <si>
    <r>
      <t xml:space="preserve">SEGUIMIENTO BI-MENSUAL DEL INDICADOR
</t>
    </r>
    <r>
      <rPr>
        <b/>
        <sz val="10"/>
        <color rgb="FFC00000"/>
        <rFont val="Arial"/>
        <family val="2"/>
      </rPr>
      <t>- Programado</t>
    </r>
  </si>
  <si>
    <r>
      <t xml:space="preserve">SEGUIMIENTO BI-MENSUAL DEL INDICADOR
</t>
    </r>
    <r>
      <rPr>
        <b/>
        <sz val="10"/>
        <color rgb="FFC00000"/>
        <rFont val="Arial"/>
        <family val="2"/>
      </rPr>
      <t>- Ejecutado</t>
    </r>
  </si>
  <si>
    <r>
      <t xml:space="preserve">SEGUIMIENTO BI-MENSUAL DEL INDICADOR
</t>
    </r>
    <r>
      <rPr>
        <b/>
        <sz val="10"/>
        <color rgb="FFC00000"/>
        <rFont val="Arial"/>
        <family val="2"/>
      </rPr>
      <t>Resultado</t>
    </r>
  </si>
  <si>
    <r>
      <t xml:space="preserve">SEGUIMIENTO TRIMESTRAL DEL INDICADOR
</t>
    </r>
    <r>
      <rPr>
        <b/>
        <sz val="10"/>
        <color rgb="FFC00000"/>
        <rFont val="Arial"/>
        <family val="2"/>
      </rPr>
      <t>Resultado</t>
    </r>
  </si>
  <si>
    <r>
      <t xml:space="preserve">SEGUIMIENTO TRIMESTRAL DEL INDICADOR
</t>
    </r>
    <r>
      <rPr>
        <b/>
        <sz val="10"/>
        <color rgb="FFC00000"/>
        <rFont val="Arial"/>
        <family val="2"/>
      </rPr>
      <t>Ejecutado</t>
    </r>
  </si>
  <si>
    <r>
      <t xml:space="preserve">SEGUIMIENTO TRIMESTRAL DEL INDICADOR
</t>
    </r>
    <r>
      <rPr>
        <b/>
        <sz val="10"/>
        <color rgb="FFC00000"/>
        <rFont val="Arial"/>
        <family val="2"/>
      </rPr>
      <t>Programado</t>
    </r>
  </si>
  <si>
    <r>
      <t xml:space="preserve">SGTO SEMESTRAL
</t>
    </r>
    <r>
      <rPr>
        <b/>
        <sz val="10"/>
        <color rgb="FFC00000"/>
        <rFont val="Arial"/>
        <family val="2"/>
      </rPr>
      <t>Resultado</t>
    </r>
  </si>
  <si>
    <r>
      <t xml:space="preserve">SGTO SEMESTRAL
</t>
    </r>
    <r>
      <rPr>
        <b/>
        <sz val="10"/>
        <color rgb="FFC00000"/>
        <rFont val="Arial"/>
        <family val="2"/>
      </rPr>
      <t>Ejecutado</t>
    </r>
  </si>
  <si>
    <r>
      <t xml:space="preserve">SGTO SEMESTRAL
</t>
    </r>
    <r>
      <rPr>
        <b/>
        <sz val="10"/>
        <color rgb="FFC00000"/>
        <rFont val="Arial"/>
        <family val="2"/>
      </rPr>
      <t>Programado</t>
    </r>
  </si>
  <si>
    <t>Enero - Junio</t>
  </si>
  <si>
    <t>Julio - Diciembre</t>
  </si>
  <si>
    <t>3070203 - Protección y sal guarda del patrimonio cultural d ella humanidad; "músicas de marimba y cantos tradicionales del Pacífico Sur"</t>
  </si>
  <si>
    <t>3070204 - Protección y salvaguarda del patrimonio cultural del Valle del Cauca</t>
  </si>
  <si>
    <t>Versión: 01</t>
  </si>
  <si>
    <t>M8-P3</t>
  </si>
  <si>
    <t>M8-P4</t>
  </si>
  <si>
    <t>Promover espacios de reconciliación entre los diversos actores del conflicto, para  generar una cultura de paz  sostenible en el Departamento del Valle del Cauca</t>
  </si>
  <si>
    <t>1118. SECRETARÍA DE TURISMO</t>
  </si>
  <si>
    <t>1135. UNIDAD ADMINISTRATIVA ESPECIAL DE IMPUESTOS, RENTAS Y GESTIÓN TRIBUTARIA</t>
  </si>
  <si>
    <t>1143. SECRETARÍA DE CONVIVENCIA Y SEGURIDAD CIUDADANA</t>
  </si>
  <si>
    <t>1144. OFICINA CASA DEL VALLE EN BOGOTÁ</t>
  </si>
  <si>
    <t>1145. SECRETARIA DE PAZ TERRITORIAL Y RECONCILIACION</t>
  </si>
  <si>
    <t>1146. OFICINA PARA LA TRANSPARENCIA DE LA GESTION PUBLICA</t>
  </si>
  <si>
    <t>1147. DEPARTAMENTO ADMINISTRATIVO DE HACIENDA Y FINANZAS PÚBLICAS</t>
  </si>
  <si>
    <t>1148. DEPARTAMENTO ADMINISTRATIVO DE DESARROLLO INSTITUCIONAL</t>
  </si>
  <si>
    <t>1149. SECRETARÍA DE INFRAESTRUCTURA Y VALORIZACION</t>
  </si>
  <si>
    <t>1150. SECRETARÍA DE AMBIENTE, AGRICULTURA Y PESCA</t>
  </si>
  <si>
    <t>1151. SECRETARÍA  DESARROLLO SOCIAL Y PARTICIPACION</t>
  </si>
  <si>
    <t>1152. DEPARTAMENTO ADMINISTRATIVO DE JURÍDICA</t>
  </si>
  <si>
    <t>1153. SECRETARIA DE LAS TECNOLOGÍAS DE LA INFORMACIÓN Y DE LAS COMUNICACIONES</t>
  </si>
  <si>
    <t>1154. SECRETARIA DESARROLLO ECONOMICO Y COMPETITIVIDAD</t>
  </si>
  <si>
    <t>1155. SECRETARIA DE GESTION DEL RIESGO DE DESASTRES</t>
  </si>
  <si>
    <t>12506. UNAL Sede Palmira - Universidad Nacional</t>
  </si>
  <si>
    <t>12507. UCEVA- Unidad Central del Valle</t>
  </si>
  <si>
    <t>Código y nombre de SUBPROCESO</t>
  </si>
  <si>
    <t>OBJETIVO DEL SUBPROCESO</t>
  </si>
  <si>
    <t>NOMBRE DEL SUBPROCESO</t>
  </si>
  <si>
    <t>SUBPROCESO</t>
  </si>
  <si>
    <t>M2-P6</t>
  </si>
  <si>
    <t>M6-P3</t>
  </si>
  <si>
    <t>PR-M1-P1-01 . Procedimiento para formular, implementar, evaluar y ajustar las políticas públicas</t>
  </si>
  <si>
    <t>Otro - SP-M  xx - P  xx -- Por definir</t>
  </si>
  <si>
    <t xml:space="preserve"> Objetivo Subproceso por definir</t>
  </si>
  <si>
    <r>
      <t xml:space="preserve">Otro - </t>
    </r>
    <r>
      <rPr>
        <b/>
        <sz val="10"/>
        <color rgb="FF0033CC"/>
        <rFont val="Arial"/>
        <family val="2"/>
      </rPr>
      <t xml:space="preserve">M xx - P  xx -- </t>
    </r>
    <r>
      <rPr>
        <sz val="10"/>
        <color rgb="FF0033CC"/>
        <rFont val="Arial"/>
        <family val="2"/>
      </rPr>
      <t>Por definir</t>
    </r>
  </si>
  <si>
    <t xml:space="preserve"> Objetivo Proceso por definir</t>
  </si>
  <si>
    <t>M6-P4</t>
  </si>
  <si>
    <t>No Aplica</t>
  </si>
  <si>
    <t>1156   SECRETARIA DE MOVILIDAD Y TRANSPORTE</t>
  </si>
  <si>
    <t xml:space="preserve">1157. OFICINA DE CONTROL DISCIPLINARIO INTERNO </t>
  </si>
  <si>
    <t>1217. UES. UNIDAD EJECUTORA DE SANEAMIENTO</t>
  </si>
  <si>
    <t>M1-P1 - DIRECCIONAR LA PLANIFICACION INSTITUCIONAL Y EL ORDENAMIENTO DEL DESARROLLO TERRITORIAL</t>
  </si>
  <si>
    <t>Direccionar la planificación estratégica institucional y el ordenamiento territorial del departamento, para un desarrollo equitativo y sostenible del Valle del Cauca.</t>
  </si>
  <si>
    <t>M1-P2 - PLANEAR LAS FINANZAS PUBLICAS</t>
  </si>
  <si>
    <t>M1-P3 - ADMINISTRAR Y MEJORAR EL MODELO INTEGRADO DE PLANEACION Y Y GESION/SISTEMA DE GESTION DE CALIDAD</t>
  </si>
  <si>
    <t>Administrar y mejorar el Modelo Integrado de Planeación y Gestión/Sistema de Gestión de la Calidad, mediante el diseño y socialización de políticas, procesos, procedimientos, guías, estadísticas y el acompañamiento en la implementación de herramientas que permitan el mantenimiento y la mejora continua de los procesos, con oportunidad y eficacia</t>
  </si>
  <si>
    <t>M1-P4 - DIRECCIONAR LAS COMUNICACIONES</t>
  </si>
  <si>
    <t xml:space="preserve">Fortalecer la comunicación informativa y organizacional para el cumplimiento de los objetivos institucionales y sociales, elaborando y divulgando información generada por la Gobernación del Valle del Cauca, a través de diferentes medios y canales de comunicación dirigidos al público interno y externo, que promuevan, identidad, transparencia, imagen institucional, participación ciudadana y construcción de región. </t>
  </si>
  <si>
    <t>M2-P1 - PROMOVER EL DESARROLLO AGROPECUARIO,AGROINDUSTRIAL RURAL Y AMBIENTAL DEL DEPARAMENTO DEL VALE DEL CAUCA.</t>
  </si>
  <si>
    <t>Fortalecer la vocación productiva del Valle del Cauca en los sectores agropecuario, agroindustrial y ambiental, gestionando acciones tendientes al logro de la competitividad, sostenibilidad y equidad, con el fin de incrementar la productividad agropecuaria de la región y propender por el medio ambiente.</t>
  </si>
  <si>
    <t>M2-P2 - PROMOVER EL DESARROLLO ECONOMICO DEL DEPARTAMENTO DEL VALLE DEL CAUCA</t>
  </si>
  <si>
    <t>Promover el desarrollo económico y la competitividad por medio del fomento al emprendimiento, al desarrollo empresarial, a la  innovación; y la atracción de inversión nacional e internacional.</t>
  </si>
  <si>
    <t>M2-P3 - GESTION DE LA CIENCIA, TECNOLOGIA E  INNOVACION- CTELL</t>
  </si>
  <si>
    <t>Gestionar y promover la Ciencia, Tecnología e Innovación del Valle del Cauca</t>
  </si>
  <si>
    <t>M2-P4 - DESARROLLAR Y ADMINISTRAR LA INFRAESTRUCTURA DEL DEPARTAMENTO</t>
  </si>
  <si>
    <t>Liderar la formulación y seguimiento de las políticas, planes y proyectos en el marco de la Infraestructura y Valorización, mediante la rehabilitación, mejoramiento y mantenimiento de las vías, para alcanzar una Infraestructura de Desarrollo Sostenible en el Departamento del Valle del Cauca.</t>
  </si>
  <si>
    <t>M2-P5 - GESTIONAR EL DESARROLLO Y LA PROMOCION TURISTICA DEL DEPARTAMENTO CON CALIDAD.</t>
  </si>
  <si>
    <t>Gestionar y fomentar la industria turística, articulada con las instancias públicas, privadas, gremios y la  academia para consolidar al Valle del Cauca como un Destino Turístico con alto impacto económico, social, paz territorial, competitivo, sostenible, incluyente, innovador y productivo.</t>
  </si>
  <si>
    <t>M2-P6 - GESTIONAR LA ECONOMIA DIGITAL.</t>
  </si>
  <si>
    <t>M3-P1 - GESTIONAR EL SERVICIO EDUCATIVO.</t>
  </si>
  <si>
    <t xml:space="preserve">Gestionar la prestación del servicio educativo con cobertura y calidad a través de la identificación y ejecución de estrategias, planes, programas y proyectos, y el seguimiento y control a la prestación del servicio de tal forma que se garantice el pleno derecho a la educación a la población del Valle del Cauca </t>
  </si>
  <si>
    <t>M3-P2 - GESTION DE LA SALUD PUBLICA</t>
  </si>
  <si>
    <t>Gestionar la salud pública y el plan de intervenciones colectivas en coordinación con cada uno de los actores del sistema General de Seguridad Social en Salud (SGSSS) y demás entidades responsables de las acciones en salud otros sectores y comunidad, con el propósito de obtener el logro de los resultados en salud.</t>
  </si>
  <si>
    <t>M3-P3 - GESTION CULTURAL</t>
  </si>
  <si>
    <t xml:space="preserve"> Fijar la política cultural del departamento y establecer una estrategia integral y coherente con las políticas nacionales del sector. Igualmente impulsar las formas de expresión y creación ciudadana, la defensa del patrimonio cultural del departamento como responsabilidad de la sociedad civil y el estado y propiciar una investigación de la cultura abierta a los procesos socioculturales propios</t>
  </si>
  <si>
    <t xml:space="preserve">M3-P4 - OPERAR EL SISTEMA DEPARTAMENTAL DE POLÍTICA SOCIAL </t>
  </si>
  <si>
    <t>Propiciar la sinergia entre sectores Académico, Productivo, Comunitario e Institucional, para fortalecer la generación de capacidades técnicas, mejorar sus prácticas organizativas y contribuir a optimizar los procesos de toma de decisiones en materia de políticas públicas sectoriales, temáticas e integrales (2018)</t>
  </si>
  <si>
    <t>M3-P5  - PROMOVER LA VIVIENDA Y EL HABITAT</t>
  </si>
  <si>
    <t xml:space="preserve">Contribuir al Desarrollo de la vivienda y el hábitat a través de la promoción, articulación y coordinación de los diferentes sectores, de acuerdo con las políticas y directrices del gobierno nacional y departamental como estrategia que facilite el acceso de la población a los derechos, bienes y servicios y a elevar sus condiciones de vida.  </t>
  </si>
  <si>
    <t>M3-P6</t>
  </si>
  <si>
    <t xml:space="preserve">M3-P6 - GESTION DEL ASEGURAMIENTO Y DESARROLLO DE SERVICIOS </t>
  </si>
  <si>
    <t>Contribuir a mejorar el acceso a los servicios de salud mediante la promoción a la afiliación al Sistema General de Seguridad Social en Salud - SGSSS - de la población vallecaucana, del desarrollo de la red de servicios de salud y la implementación del Sistema Obligatorio de Garantía de la calidad</t>
  </si>
  <si>
    <t>SP-M3-P6-01 - GESTIONAR EL ASEGURAMIENTO UNIVERSAL</t>
  </si>
  <si>
    <t>Gestionar el aseguramiento universal mediante la orientación, capacitación, acompañamiento, cofinanciación y seguimiento a los entes municipales responsables de administrar el régimen subsidiado en su territorio</t>
  </si>
  <si>
    <t>SP-M3-P6-02 - GESTIONAR LA PRESTACION DE LOS SERVICIOS DE LA SALUD</t>
  </si>
  <si>
    <t>Gestionar la prestación de servicios de salud a la población en su área de jurisdicción y garantizar la atención en salud a la población vulnerable no afiliada, los servicios no incluidos en el plan básico de salud y atención a poblaciones especiales y brindar asistencia técnica a las Direcciones Locales de Salud, las Entidades Administradoras de Planes de Beneficios y a las redes de prestadores de servicios de salud.</t>
  </si>
  <si>
    <t>SP-M3-P6-03 - GESTIONAR SISTEMA OBLIGATORIO DE LA GARANTIA DE LA CALIDAD</t>
  </si>
  <si>
    <t>Gestionar el cumplimiento del Sistema Obligatorio de Garantía de la Calidad, por parte de los prestadores de servicios de salud.</t>
  </si>
  <si>
    <t>M3-P7 - GESTION INTEGRADA DE RECURSOS</t>
  </si>
  <si>
    <t>Objetivo del Proceso: Administrar los requerimientos de los Beneficiarios del Pasivo Prestacional y del Talento Humano de los profesionales del Área de la Salud y  gestionar los recursos financieros y logísticos a través de la planeación y seguimiento de los mismos, para el cumplimiento de los planes, programas y proyectos de la Secretaria Departamental de Salud contenidos en el Plan de Desarrollo.</t>
  </si>
  <si>
    <t>SP-M3-P7-01 - GESTIONAR LOS RECURSOS FINANCIEROS DEL SECTOR SALUD</t>
  </si>
  <si>
    <t xml:space="preserve">Proyectar, aplicar y verificar los recursos financieros del Fondo Departamental de Salud a través del seguimiento y control en forma oportuna, acorde a la normatividad para la ejecución de planes, programas y proyectos, y fortalecer las Empresas Sociales del Estado con asesoría y asistencia  técnica que propenda por la viabilidad financiera y administrativa de éstas.   </t>
  </si>
  <si>
    <t>SP-M3-P7-02 - ADMINISTRAR LOS REQUERIMIENTOS  DEL PERSONAL DE SECTOR SALUD.</t>
  </si>
  <si>
    <t xml:space="preserve">Administrar los requerimientos de los Beneficiarios del Pasivo Prestacional  a través del seguimiento a los recursos del Fondo Departamental de Pensiones del valle del Cauca FODEPVAC y administrar los requerimientos del Talento Humano de los Profesionales del Área de la Salud, a través del aplicativo www.rethusvalle.com  para dar cumplimiento a lo dispuesto en la normatividad legal vigente. </t>
  </si>
  <si>
    <t>SP-M3-P7-03 - GESTIONAR EL APOYO LOGISTICO DEL SECTOR SALUD</t>
  </si>
  <si>
    <t>Gestionar la operación de los procesos y actividades del apoyo logístico de la Secretaría Departamental de Salud a través de la coordinación del  desplazamiento terrestre, el almacenamiento de insumos, material publicitario y medicamentos biológicos, la gestión documental y el mantenimiento de vehículos y equipos propios de la Secretaría, para el cumplimiento de los objetivos  y el normal funcionamiento de los procesos de la Secretaría Departamental de Salud</t>
  </si>
  <si>
    <t>M4-P1 - SERVICIO AL CIUDADONO</t>
  </si>
  <si>
    <t xml:space="preserve">Contribuir a la generacíon de confianza y al mejoramiento de los niveles de satisfaccion de la ciudadania frente a los servicios ofrecidos por la Gobernacion del Valle del cauca, manteniendo una constante y fuida interaccion con los ciudadanos y grupos de interes de manera transparente y participativa, garantizando el ejercicio de sus derechos a traves de la entrega efectiva de servicios y informacion     </t>
  </si>
  <si>
    <t>M4-P3 - GESTION DEL RECAUDO</t>
  </si>
  <si>
    <t>Fomentar la cultura tributaria del ciudadano, gestionar el recaudo y ejercer las acciones y controles necesarios que permitan la determinación y cobro de los ingresos administrados por el Departamento del Valle del Cauca.</t>
  </si>
  <si>
    <t>M5-P1 - ASESORIA Y ASISTENCIA TENICA</t>
  </si>
  <si>
    <t>Proporcionar asesoría, asistencia técnica y/o capacitación a las diferentes partes interesadas en la gestión integral  de las Entidades territoriales del Departamento del Valle del Cauca, que contribuya al fortalecimiento de competencias para la mejora del desempeño institucional en el cumplimiento de los fines sociales.</t>
  </si>
  <si>
    <t>M5-P2 - EVALUACION Y SEGUIMIENTO E LA GESTION A LAS ENTIDADES TERRITORIALES</t>
  </si>
  <si>
    <t>Realizar el seguimiento y evaluación de las Entidades Territoriales del Departamento del Valle del Cauca, frente al cumplimiento de los procesos de planificación, finanzas, competencias constitucionales y legales; facilitando la toma de decisiones  y establecimiento de acciones de mejora del desempeño institucional en el cumplimiento de los fines sociales</t>
  </si>
  <si>
    <t>M6-P1 - GESTIONAR LA CONVIVENCIA, LA SEGURIDAD CIUDADANA, LA PROTECCION DE DERECHOS HUMANOS, DERECHO INTERNACIONAL HUMANITARIO Y ASUNTOS DELEGADOS</t>
  </si>
  <si>
    <t>Diseñar, implementar y articular programas de convivencia pacífica y Seguridad ciudadana; priorizando la socialización y seguimiento en el cumplimiento de los Derechos Humanos y DIH, en el marco de las funciones de la Secretaria de Convivencia y Seguridad Ciudadana.</t>
  </si>
  <si>
    <t>M6-P2 - PROMOVER ESPACIOS DE RECONCILIACION EN EL DEPARTAMENTO DEL VALLE DEL CAUCA</t>
  </si>
  <si>
    <t>M6-P3 - PROMOVER LA GESTION DE RIESGOS DE DESASTRES.</t>
  </si>
  <si>
    <t>Contribuir a la protección, mejorar la seguridad, el bienestar y la calidad de vida de la población vallecaucana, mediante la ejecución de los procesos fundamentales de Conocimiento y Reducción del Riesgo y Manejo de Desastres conforme a la ley 1523 del 24 de abril del 2012 con actividades prospectivas y de prevención del riesgo de desastres, mitigación de las emergencias y/o desastres y la recuperación de la población afectada</t>
  </si>
  <si>
    <t>M6-P4 - GESTIONAR LA MOVILIDAD Y EL TRANSPORTE EN EL VALLE DEL CAUCA.</t>
  </si>
  <si>
    <t>Planificar, organizar, regular y controlar la movilidad y el transporte de forma segura, eficiente y legal en los municipios del Valle del Cauca donde se presente ausencia de organismo de tránsito y ser ente integrador de las Políticas de Seguridad Vial en todo el Departamento</t>
  </si>
  <si>
    <t>M7-P1 - ADMINISTRAR EL PRESUPUESTO</t>
  </si>
  <si>
    <t xml:space="preserve">Establecer los métodos y procedimientos para la ejecución del presupuesto, realizar el seguimiento y reportar los resultados para la toma de decisiones fiscales y financieras
</t>
  </si>
  <si>
    <t>M7-P2 - ADMINISTRAR EL TESORO PUBLICO DEPARTAMENTAL</t>
  </si>
  <si>
    <t>M7-P3 - ADMINISTRAR LA INFORMACION DE HECHOS ECONOMICOS</t>
  </si>
  <si>
    <t>Garantizar que la información de los hechos económicos sea verídica, real y oportuna para la generación de Estados Financieros y otros reportes contables.</t>
  </si>
  <si>
    <t>M8-P1 - ADMINISTRAR Y DESARROLLAR EL TALENTO HUMANO.</t>
  </si>
  <si>
    <t>Garantizar en la Gobernación la existencia de talento humano competente por procesos que responda a la planificación estratégica, mediante procedimientos de selección meritocráticos, la capacitación, el bienestar social y la evaluación del desempeño, que permitan el mejoramiento continuo de la gestión, conforme a las normas vigentes de carácter laboral y administrativo.</t>
  </si>
  <si>
    <t>M8-P2 - INVESTIGAR LAS CONDUCTAS DISCIPLINARIAS DE LOS SERVIDORES PUBLICOS DEL DEPARTAMENTO DEL VALLE DEL CAUCA.</t>
  </si>
  <si>
    <t>Investigar en materia disciplinaria la conducta de los servidores públicos, vinculados al Departamento del Valle del Cauca.</t>
  </si>
  <si>
    <t>M8-P3 - ADMINISTRAR EL PASIVO PENSIONAL DEL DEPARTAMENTO DEL VALLE DEL CAUCA.</t>
  </si>
  <si>
    <t>Gestionar, verificar y controlar la emisión de todos los componentes inherentes al pasivo pensional mediante el cruce de información con el fin de establecer el cálculo actuarial, fortaleciendo las finanzas del Departamento del Valle del Cauca</t>
  </si>
  <si>
    <t>M8-P4 - ADMINISTRAR LA SEGURIDAD Y SALUD EN EL TRABAJO</t>
  </si>
  <si>
    <t>Mejorar las condiciones de Seguridad y Salud en el Trabajo, que conlleve a la promoción y el mantenimiento del bienestar físico, mental y social de los Servidores Públicos, contratistas y partes interesadas en todas las ocupaciones, así mismo velar por la radicación, reconocimiento, liquidación, pago y/o descuento en nómina de las incapacidades laborales y licencias por maternidad</t>
  </si>
  <si>
    <t>M9-P1 - ADMINISTRAR BIENES Y SERVICIOS GENERALES</t>
  </si>
  <si>
    <t>M9-P2 - GESTION CONTRATUAL</t>
  </si>
  <si>
    <t>Adquirir los bienes obras o servicios que demande la Administración Departamental, dando cumplimiento a la normatividad vigente y a los principios de contratación pública</t>
  </si>
  <si>
    <t>M9-P3 - GESTION DOCUMENTAL.</t>
  </si>
  <si>
    <t>Facilitar la administración y conservación de documentos producidos y recibidos por la Administración Departamental en sus distintas fases de archivo: de gestión, central histórico, a través de actividades administrativas y técnicas</t>
  </si>
  <si>
    <t>M10-P1 - GESTION Y REPRESENTACION JUDICIAL</t>
  </si>
  <si>
    <t>Brindar asesoría y asistencia jurídica al Despacho del Gobernador y a las demás dependencias del nivel Central del Departamento cuando lo requieran, representar al Departamento judicialmente y extrajudicialmente de manera oportuna y efectiva, aplicando las normas jurídicas y/o administrativas vigentes así como efectuar la revisión de constitucionalidad y legalidad de los actos administrativos, sustanciar segundas instancias, ejecutar sanciones impuestas por el Ministerio Publico y autoridades judiciales, absolver consultas jurídicas y derechos de petición.</t>
  </si>
  <si>
    <t xml:space="preserve">M10-P2 - INSPECCION, VIGILANCIA Y CONTROL ENTIDADES SIN ANIMO DE LUCRIO </t>
  </si>
  <si>
    <t>Realizar la inspección, vigilancia y Control a las entidades sin ánimo de lucro que por competencia le corresponda a la Gobernación del Valle del Cauca, con el propósito de brindar seguridad colectiva, protección a los asociados y a terceros.</t>
  </si>
  <si>
    <t>M11-P1 - GESTIONAR LOS SERVICIOS DE TIC</t>
  </si>
  <si>
    <t>Garantizar el funcionamiento óptimo de la plataforma de infraestructura tecnológica, los servicios, las aplicaciones, módulos y componentes que permiten el uso apropiado de las TIC. Verificar y aplicar los controles para dar continuidad a los procesos de soporte técnico, mesa de ayuda que brinda apoyo a la gestión interna de la Gobernación del Valle y servicio al ciudadano, municipios y entidades descentralizadas, permitiéndonos consolidar al Valle del Cauca como un territorio inteligente e innovador.</t>
  </si>
  <si>
    <t>M11-P2 - GESTIONAR LOS SISTEMAS DE INFORMACION</t>
  </si>
  <si>
    <t>M11-P3</t>
  </si>
  <si>
    <t>M11-P3 - GESTIONAR LOS SERVICIOS TECNOLOGICOS PETI SED- INSTITUCIONES EDUCATIVAS.</t>
  </si>
  <si>
    <t>Garantizar el funcionamiento óptimo de la plataforma de infraestructura tecnológica, los servicios, las aplicaciones, módulos y componentes que permiten el uso apropiado de las TIC, verificando y aplicando los controles para dar continuidad a los procesos de soporte técnico, mesa de ayuda que brinda apoyo a las Instituciones de Educación y las áreas de la Secretaría de Educación Departamental (SED), contribuyendo a consolidar al Valle del Cauca como un territorio inteligente e innovador.</t>
  </si>
  <si>
    <t>M11-P4</t>
  </si>
  <si>
    <t>M11-P4 - GESTIONAR LOS SISTEMAS DE INFORMACION SED</t>
  </si>
  <si>
    <t>Identificar, diseñar, desarrollar, construir, instalar, administrar, configurar, parametrizar, mantener y poner en marcha los sistemas de información y servicios digitales, cumpliendo con los estándares tecnológicos de calidad para satisfacer las necesidades de los usuarios de cada uno de los aplicativos utilizados en las Instituciones Educativas y las Áreas de la Secretaría de Educación, mediante el soporte técnico de la mesa de ayuda y las necesidades de la comunidad en educativa, contribuyendo a consolidar al Valle del Cauca como un territorio inteligente e innovador.</t>
  </si>
  <si>
    <t>M12-P1 - EVALUAR Y MEJORAR EL SISTEMA DE GESTION</t>
  </si>
  <si>
    <t>Definir las políticas y estrategias fiscales y financieras, garantizando los recursos necesarios para el cumplimiento de los planes, programas y proyectos a través del presupuesto general del departamento del Valle del Cauca</t>
  </si>
  <si>
    <t>Desarrollar mantener y colocar en marcha las estrategias y acciones que impulsen la competitividad en el sector de la productividad, mediante la elaboración de proyectos orientados a la innovación y desarrollo, promoción y apropiación de las tecnologías de la información y las comunicaciones, fomentando la política de Gobierno Digital, el uso del comercio electrónico, la masificación y utilización de servicios en línea, pagos electrónicos, firmas digitales, teletrabajo, marketing digital, uso de las redes sociales, educación virtual @learning, desarrollo de aplicaciones, entre otras, permitiéndonos consolidar el Departamento del Valle del Cauca como un territorio inteligente e innovador.</t>
  </si>
  <si>
    <t>Administrar los Recursos Físicos y los servicios generales   necesarios, brindar seguridad, amparar los bienes, personas y demás intereses patrimoniales para el cumplimiento de la misión institucional a través de los planes, programas y proyectos, en forma concordante con las normas y disposiciones legales vigentes aplicables.</t>
  </si>
  <si>
    <t>Identificar, diseñar, desarrollar, construir, instalar, administrar, configurar, parametrizar, mantener y poner en marcha los sistemas de información y servicios digitales a nivel estratégico, operativo y misional de la entidad, cumpliendo con los estándares tecnológicos de calidad para satisfacer las necesidades de los usuarios de cada uno de los aplicativos utilizados en la Gobernación del Valle del Cauca, mediante el soporte técnico de la mesa de ayuda y las necesidades de la comunidad en general, permitiéndonos consolidar al Valle del Cauca como un territorio inteligente e innovador.</t>
  </si>
  <si>
    <t>Medir y evaluar la eficiencia, eficacia y economía de los demás controles de forma independiente con el fin de proponer a la alta dirección las recomendaciones para el mejoramiento continuo y la introducción de los correctivos necesarios para el cumplimiento de las metas u objetivos previstos.</t>
  </si>
  <si>
    <t>Clase</t>
  </si>
  <si>
    <t>1. Crecimiento</t>
  </si>
  <si>
    <t>2. Decrecimiento</t>
  </si>
  <si>
    <t>CLASE DE INDICADOR</t>
  </si>
  <si>
    <t>Clase de indicador</t>
  </si>
  <si>
    <t xml:space="preserve">Código:FO-M1-P3-19 </t>
  </si>
  <si>
    <t>Fecha de Aprobación: 15/08/2018</t>
  </si>
  <si>
    <t>Comité Coordinador del SIG - Acta del Comité No. 006</t>
  </si>
  <si>
    <t>Maria Leonor Cabal Sanclemente</t>
  </si>
  <si>
    <t>Secretaria General</t>
  </si>
  <si>
    <t xml:space="preserve"> - Francisco de Paula Santander Benavides
 - Marco Fidel Suárez Corredor
- Adriana Castaño Jaramillo</t>
  </si>
  <si>
    <t xml:space="preserve"> -Lider de Programa 
 - Profesional Especializado SIP
- Profesional Contratista SIG/MIPG</t>
  </si>
  <si>
    <t>Código:FO-M1-P3-20</t>
  </si>
  <si>
    <t>Fecha de actualización:</t>
  </si>
  <si>
    <t>Fecha se socialización</t>
  </si>
  <si>
    <t xml:space="preserve">Fecha se Sgto: </t>
  </si>
  <si>
    <t>Porcentaje</t>
  </si>
  <si>
    <t>Profesional Especializado</t>
  </si>
  <si>
    <t>Liliana Fong de Fong</t>
  </si>
  <si>
    <t>Subdirector de Tesorería - Líder de proceso</t>
  </si>
  <si>
    <t>Fecha de Socialización y Número de acta:</t>
  </si>
  <si>
    <t xml:space="preserve">Cumplimiento Programación de Pagos </t>
  </si>
  <si>
    <t>Determinar el porcentaje de cumplimiento de la programación del pago de las obligaciones contraídas por el Departamento del Valle del Cauca.</t>
  </si>
  <si>
    <t>(No. de cuentas pagadas/No. de cuentas programadas) * 100</t>
  </si>
  <si>
    <t>Trimestral</t>
  </si>
  <si>
    <t>≥95% 
de la meta</t>
  </si>
  <si>
    <t>≥85% y &lt;95% 
de la meta</t>
  </si>
  <si>
    <t>&lt;85% 
de la meta</t>
  </si>
  <si>
    <t>Con el indicador se controla que se paguen oportunamente las cuentas por pagar recibidas en Tesorería. Si no se logra pagar en un período de análisis por lo menos el 85% de las cuentas que llegan al cierre programado en dicho período, se deben verificar las causas y establecer medidas correctivas</t>
  </si>
  <si>
    <t>Sistema de Gestión Financiero Territorial SGFT -SAP. Del reporte de cuentas pagadas ZTR05 acumulado para el período de análisis, se toma con una tabla dinámica, la cantidad de documentos de causación de cuentas por pagar (columna Factura) para el numerador. El total de cuentas programadas, se toma del número total de cuentas recibidas en Tesorería del aplicativo ZDOCUM, acumuladas hasta la fecha programada para el cierre del período de análisis, para el denominador</t>
  </si>
  <si>
    <t xml:space="preserve"> - Constanza Castañeda Alvarez
 - Gloria Nacy López Barco</t>
  </si>
  <si>
    <t xml:space="preserve"> - Líder de Programa
 - Profesional Especializado</t>
  </si>
  <si>
    <t>Enero-Marzo</t>
  </si>
  <si>
    <r>
      <t>Responsable de la interpretación</t>
    </r>
    <r>
      <rPr>
        <sz val="9"/>
        <rFont val="Arial"/>
        <family val="2"/>
      </rPr>
      <t>:  Gloria Nancy López Barco</t>
    </r>
  </si>
  <si>
    <t>X</t>
  </si>
  <si>
    <t>Gestionar la solicitud de desarrollos tecnológicos que faciliten el seguimiento, control e identificación de las cuentas en tránsito, por pagar, anular y las cuentas pagadas a devolver a las partes interesadas de la Entidad.</t>
  </si>
  <si>
    <t>FT-M7-P2-03-V02</t>
  </si>
  <si>
    <t>Enero-Junio</t>
  </si>
  <si>
    <t>Enero-Septiembre</t>
  </si>
  <si>
    <t>Enero-Diciembre</t>
  </si>
  <si>
    <t xml:space="preserve">Subdirector de Tesorería (e) </t>
  </si>
  <si>
    <t xml:space="preserve"> - Constanza Castañeda Alvarez</t>
  </si>
  <si>
    <t xml:space="preserve"> - Líder de Programa</t>
  </si>
  <si>
    <t>27/05/2019
   Acta No. 13</t>
  </si>
  <si>
    <t>Fecha entrega al MIPG para mulalo: 31/05/2019</t>
  </si>
  <si>
    <t>Fredy Figueroa Burbano</t>
  </si>
  <si>
    <r>
      <rPr>
        <b/>
        <sz val="10"/>
        <rFont val="Arial"/>
        <family val="2"/>
      </rPr>
      <t>Interpretación y análisis de tendencia</t>
    </r>
    <r>
      <rPr>
        <sz val="10"/>
        <rFont val="Arial"/>
        <family val="2"/>
      </rPr>
      <t>: El resultado del indicador del primer trimestre de la presente vigencia, evidencia un rango de gestión satisfactorio,  dado principalmente a que muchas obligaciones llegaron a la Tesorería con posterioridad al cierre del Encargo Fiduciario, quedando muchas obligaciones como cuentas por pagar. Es importante aclarar que en este periodo se efectuó un cierre temprano, con estricto cumplimiento en los plazos de recibo de cuentas para pago, debido a la proximidad del período de descanso autorizado en Semana Santa, para lo cual se disponía de pocos días hábiles para el proceso de rendición de cuentas a los entes de control.
NOTA: El resultado del indicador del segundo trimestre 2019, se ha calculado de manera provisional. A la fecha de análisis no se han registrado la totalidad de datos de obligaciones por pagar y pagos, debido al riesgo materializado por incidente tecnológico de pérdida de información financiera en el SGFT-SAP. La información se recuperará amparados con el Decreto No. 1-3-1102 de 22 de julio de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</si>
</sst>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_(&quot;$&quot;\ * #,##0.00_);_(&quot;$&quot;\ * \(#,##0.00\);_(&quot;$&quot;\ * &quot;-&quot;??_);_(@_)"/>
    <numFmt numFmtId="165" formatCode="_(* #,##0.00_);_(* \(#,##0.00\);_(* &quot;-&quot;??_);_(@_)"/>
    <numFmt numFmtId="166" formatCode="0.0%"/>
    <numFmt numFmtId="167" formatCode="d/mm/yyyy;@"/>
    <numFmt numFmtId="168" formatCode="_-* #,##0.00\ _€_-;\-* #,##0.00\ _€_-;_-* &quot;-&quot;??\ _€_-;_-@_-"/>
    <numFmt numFmtId="169" formatCode="_-[$€-2]* #,##0.00_-;\-[$€-2]* #,##0.00_-;_-[$€-2]* \-??_-"/>
    <numFmt numFmtId="170" formatCode="_ [$€-2]\ * #,##0.00_ ;_ [$€-2]\ * \-#,##0.00_ ;_ [$€-2]\ * &quot;-&quot;??_ "/>
    <numFmt numFmtId="171" formatCode="0_ ;[Red]\-0\ "/>
    <numFmt numFmtId="172" formatCode="_ * #,##0.00_ ;_ * \-#,##0.00_ ;_ * \-??_ ;_ @_ "/>
    <numFmt numFmtId="173" formatCode="_ * #,##0.00_ ;_ * \-#,##0.00_ ;_ * &quot;-&quot;??_ ;_ @_ "/>
    <numFmt numFmtId="174" formatCode="#,##0_-;#,##0\-;&quot; &quot;"/>
    <numFmt numFmtId="175" formatCode="&quot;$&quot;\ #,##0.0"/>
    <numFmt numFmtId="176" formatCode="&quot;$&quot;\ #,##0;[Red]&quot;$&quot;\ #,##0"/>
    <numFmt numFmtId="177" formatCode="[$€-2]\ #,##0.00_);[Red]\([$€-2]\ #,##0.00\)"/>
    <numFmt numFmtId="178" formatCode="_(* #,##0.0_);_(* \(#,##0.0\);_(* &quot;-&quot;??_);_(@_)"/>
    <numFmt numFmtId="179" formatCode="0.0000%"/>
    <numFmt numFmtId="180" formatCode="0.0000"/>
    <numFmt numFmtId="181" formatCode="0.0000000%"/>
    <numFmt numFmtId="182" formatCode="_-* #,##0.00\ &quot;€&quot;_-;\-* #,##0.00\ &quot;€&quot;_-;_-* &quot;-&quot;??\ &quot;€&quot;_-;_-@_-"/>
    <numFmt numFmtId="183" formatCode="_ &quot;$&quot;\ * #,##0.00_ ;_ &quot;$&quot;\ * \-#,##0.00_ ;_ &quot;$&quot;\ * &quot;-&quot;??_ ;_ @_ "/>
    <numFmt numFmtId="184" formatCode="dd/mm/yyyy;@"/>
  </numFmts>
  <fonts count="47" x14ac:knownFonts="1">
    <font>
      <sz val="10"/>
      <name val="Arial"/>
    </font>
    <font>
      <sz val="11"/>
      <color theme="1"/>
      <name val="Calibri"/>
      <family val="2"/>
      <scheme val="minor"/>
    </font>
    <font>
      <sz val="11"/>
      <color theme="1"/>
      <name val="Calibri"/>
      <family val="2"/>
      <scheme val="minor"/>
    </font>
    <font>
      <sz val="10"/>
      <name val="Arial"/>
      <family val="2"/>
    </font>
    <font>
      <b/>
      <sz val="11"/>
      <name val="Arial"/>
      <family val="2"/>
    </font>
    <font>
      <b/>
      <sz val="10"/>
      <name val="Arial"/>
      <family val="2"/>
    </font>
    <font>
      <sz val="10"/>
      <name val="Arial"/>
      <family val="2"/>
    </font>
    <font>
      <sz val="8"/>
      <name val="Arial"/>
      <family val="2"/>
    </font>
    <font>
      <sz val="8"/>
      <color indexed="81"/>
      <name val="Tahoma"/>
      <family val="2"/>
    </font>
    <font>
      <b/>
      <sz val="8"/>
      <color indexed="81"/>
      <name val="Tahoma"/>
      <family val="2"/>
    </font>
    <font>
      <sz val="11"/>
      <name val="Arial"/>
      <family val="2"/>
    </font>
    <font>
      <b/>
      <sz val="10"/>
      <name val="Arial"/>
      <family val="2"/>
    </font>
    <font>
      <b/>
      <sz val="12"/>
      <name val="Arial"/>
      <family val="2"/>
    </font>
    <font>
      <b/>
      <sz val="9"/>
      <name val="Arial"/>
      <family val="2"/>
    </font>
    <font>
      <sz val="9"/>
      <name val="Arial"/>
      <family val="2"/>
    </font>
    <font>
      <sz val="10"/>
      <color rgb="FF000099"/>
      <name val="Arial"/>
      <family val="2"/>
    </font>
    <font>
      <b/>
      <sz val="10"/>
      <color rgb="FF000099"/>
      <name val="Arial"/>
      <family val="2"/>
    </font>
    <font>
      <sz val="10"/>
      <color rgb="FF000000"/>
      <name val="Arial"/>
      <family val="2"/>
    </font>
    <font>
      <sz val="10"/>
      <color theme="1"/>
      <name val="Arial"/>
      <family val="2"/>
    </font>
    <font>
      <b/>
      <sz val="10"/>
      <color theme="1"/>
      <name val="Arial"/>
      <family val="2"/>
    </font>
    <font>
      <b/>
      <sz val="10"/>
      <color rgb="FF0000FF"/>
      <name val="Calibri"/>
      <family val="2"/>
      <scheme val="minor"/>
    </font>
    <font>
      <sz val="10"/>
      <color rgb="FF0000FF"/>
      <name val="Calibri"/>
      <family val="2"/>
      <scheme val="minor"/>
    </font>
    <font>
      <b/>
      <sz val="10"/>
      <color indexed="8"/>
      <name val="Calibri"/>
      <family val="2"/>
      <scheme val="minor"/>
    </font>
    <font>
      <b/>
      <sz val="10"/>
      <color theme="1"/>
      <name val="Calibri"/>
      <family val="2"/>
      <scheme val="minor"/>
    </font>
    <font>
      <sz val="10"/>
      <color rgb="FFFF0000"/>
      <name val="Calibri"/>
      <family val="2"/>
      <scheme val="minor"/>
    </font>
    <font>
      <sz val="10"/>
      <color theme="1"/>
      <name val="Calibri"/>
      <family val="2"/>
      <scheme val="minor"/>
    </font>
    <font>
      <b/>
      <sz val="10"/>
      <name val="Calibri"/>
      <family val="2"/>
      <scheme val="minor"/>
    </font>
    <font>
      <sz val="10"/>
      <name val="Calibri"/>
      <family val="2"/>
      <scheme val="minor"/>
    </font>
    <font>
      <sz val="10"/>
      <color rgb="FF000000"/>
      <name val="Calibri"/>
      <family val="2"/>
      <scheme val="minor"/>
    </font>
    <font>
      <sz val="10"/>
      <color indexed="8"/>
      <name val="Arial"/>
      <family val="2"/>
    </font>
    <font>
      <u/>
      <sz val="10"/>
      <color indexed="12"/>
      <name val="Arial"/>
      <family val="2"/>
    </font>
    <font>
      <sz val="11"/>
      <color indexed="8"/>
      <name val="Calibri"/>
      <family val="2"/>
    </font>
    <font>
      <sz val="11"/>
      <color rgb="FF000000"/>
      <name val="Calibri"/>
      <family val="2"/>
      <scheme val="minor"/>
    </font>
    <font>
      <sz val="10"/>
      <name val="Calibri"/>
      <family val="2"/>
    </font>
    <font>
      <sz val="9"/>
      <color theme="1"/>
      <name val="Calibri"/>
      <family val="2"/>
      <scheme val="minor"/>
    </font>
    <font>
      <sz val="9"/>
      <name val="Calibri"/>
      <family val="2"/>
      <scheme val="minor"/>
    </font>
    <font>
      <sz val="8"/>
      <name val="Calibri"/>
      <family val="2"/>
      <scheme val="minor"/>
    </font>
    <font>
      <sz val="10"/>
      <color theme="1" tint="0.499984740745262"/>
      <name val="Arial"/>
      <family val="2"/>
    </font>
    <font>
      <b/>
      <sz val="10"/>
      <color theme="0" tint="-4.9989318521683403E-2"/>
      <name val="Arial"/>
      <family val="2"/>
    </font>
    <font>
      <b/>
      <sz val="10"/>
      <color rgb="FFC00000"/>
      <name val="Arial"/>
      <family val="2"/>
    </font>
    <font>
      <sz val="9"/>
      <color indexed="81"/>
      <name val="Calibri"/>
      <family val="2"/>
      <scheme val="minor"/>
    </font>
    <font>
      <sz val="10"/>
      <color rgb="FF0000CC"/>
      <name val="Arial"/>
      <family val="2"/>
    </font>
    <font>
      <sz val="10"/>
      <color rgb="FF0033CC"/>
      <name val="Arial"/>
      <family val="2"/>
    </font>
    <font>
      <b/>
      <sz val="10"/>
      <color rgb="FF0033CC"/>
      <name val="Arial"/>
      <family val="2"/>
    </font>
    <font>
      <b/>
      <sz val="9"/>
      <color indexed="81"/>
      <name val="Tahoma"/>
      <family val="2"/>
    </font>
    <font>
      <sz val="8"/>
      <color rgb="FF000000"/>
      <name val="Tahoma"/>
      <family val="2"/>
    </font>
    <font>
      <sz val="10"/>
      <color rgb="FF000000"/>
      <name val="Tahoma"/>
      <family val="2"/>
    </font>
  </fonts>
  <fills count="23">
    <fill>
      <patternFill patternType="none"/>
    </fill>
    <fill>
      <patternFill patternType="gray125"/>
    </fill>
    <fill>
      <patternFill patternType="solid">
        <fgColor indexed="50"/>
        <bgColor indexed="64"/>
      </patternFill>
    </fill>
    <fill>
      <patternFill patternType="solid">
        <fgColor indexed="51"/>
        <bgColor indexed="64"/>
      </patternFill>
    </fill>
    <fill>
      <patternFill patternType="solid">
        <fgColor indexed="10"/>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FFFF99"/>
        <bgColor indexed="64"/>
      </patternFill>
    </fill>
    <fill>
      <patternFill patternType="solid">
        <fgColor rgb="FFFFFFCC"/>
        <bgColor indexed="64"/>
      </patternFill>
    </fill>
    <fill>
      <patternFill patternType="solid">
        <fgColor indexed="26"/>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74">
    <border>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s>
  <cellStyleXfs count="152">
    <xf numFmtId="0" fontId="0" fillId="0" borderId="0"/>
    <xf numFmtId="0" fontId="6" fillId="0" borderId="0"/>
    <xf numFmtId="9" fontId="3" fillId="0" borderId="0" applyFont="0" applyFill="0" applyBorder="0" applyAlignment="0" applyProtection="0"/>
    <xf numFmtId="0" fontId="2" fillId="0" borderId="0"/>
    <xf numFmtId="0" fontId="3" fillId="0" borderId="0"/>
    <xf numFmtId="0" fontId="3"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9" fillId="0" borderId="0">
      <alignment vertical="top"/>
    </xf>
    <xf numFmtId="0" fontId="29" fillId="0" borderId="0">
      <alignment vertical="top"/>
    </xf>
    <xf numFmtId="0" fontId="29" fillId="0" borderId="0">
      <alignment vertical="top"/>
    </xf>
    <xf numFmtId="0" fontId="29" fillId="0" borderId="0">
      <alignment vertical="top"/>
    </xf>
    <xf numFmtId="169" fontId="3" fillId="0" borderId="0" applyFill="0" applyBorder="0" applyProtection="0">
      <alignment vertical="top"/>
    </xf>
    <xf numFmtId="170" fontId="3" fillId="0" borderId="0" applyFont="0" applyFill="0" applyBorder="0" applyAlignment="0" applyProtection="0"/>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165" fontId="31" fillId="0" borderId="0" applyFont="0" applyFill="0" applyBorder="0" applyAlignment="0" applyProtection="0"/>
    <xf numFmtId="171" fontId="3"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71" fontId="3" fillId="0" borderId="0" applyFont="0" applyFill="0" applyBorder="0" applyAlignment="0" applyProtection="0"/>
    <xf numFmtId="165" fontId="31" fillId="0" borderId="0" applyFont="0" applyFill="0" applyBorder="0" applyAlignment="0" applyProtection="0"/>
    <xf numFmtId="172" fontId="3" fillId="0" borderId="0" applyFill="0" applyBorder="0" applyProtection="0">
      <alignment vertical="top"/>
    </xf>
    <xf numFmtId="0" fontId="3" fillId="0" borderId="0" applyFont="0" applyFill="0" applyBorder="0" applyAlignment="0" applyProtection="0"/>
    <xf numFmtId="165" fontId="31" fillId="0" borderId="0" applyFont="0" applyFill="0" applyBorder="0" applyAlignment="0" applyProtection="0"/>
    <xf numFmtId="173" fontId="3" fillId="0" borderId="0" applyFont="0" applyFill="0" applyBorder="0" applyAlignment="0" applyProtection="0"/>
    <xf numFmtId="165" fontId="2" fillId="0" borderId="0" applyFont="0" applyFill="0" applyBorder="0" applyAlignment="0" applyProtection="0"/>
    <xf numFmtId="174" fontId="2" fillId="0" borderId="0" applyFont="0" applyFill="0" applyBorder="0" applyAlignment="0" applyProtection="0"/>
    <xf numFmtId="165" fontId="31"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65" fontId="31" fillId="0" borderId="0" applyFont="0" applyFill="0" applyBorder="0" applyAlignment="0" applyProtection="0"/>
    <xf numFmtId="165" fontId="3" fillId="0" borderId="0" applyFont="0" applyFill="0" applyBorder="0" applyAlignment="0" applyProtection="0"/>
    <xf numFmtId="165" fontId="31"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74" fontId="31" fillId="0" borderId="0" applyFont="0" applyFill="0" applyBorder="0" applyAlignment="0" applyProtection="0"/>
    <xf numFmtId="168" fontId="31"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7" fontId="3" fillId="0" borderId="0" applyFont="0" applyFill="0" applyBorder="0" applyAlignment="0" applyProtection="0"/>
    <xf numFmtId="165" fontId="2" fillId="0" borderId="0" applyFont="0" applyFill="0" applyBorder="0" applyAlignment="0" applyProtection="0"/>
    <xf numFmtId="166" fontId="3" fillId="0" borderId="0" applyFont="0" applyFill="0" applyBorder="0" applyAlignment="0" applyProtection="0"/>
    <xf numFmtId="165" fontId="31"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81" fontId="3" fillId="0" borderId="0" applyFont="0" applyFill="0" applyBorder="0" applyAlignment="0" applyProtection="0"/>
    <xf numFmtId="176" fontId="3" fillId="0" borderId="0" applyFon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176"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6" fontId="31" fillId="0" borderId="0" applyFont="0" applyFill="0" applyBorder="0" applyAlignment="0" applyProtection="0"/>
    <xf numFmtId="183"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2" fillId="0" borderId="0" applyFont="0" applyFill="0" applyBorder="0" applyAlignment="0" applyProtection="0"/>
    <xf numFmtId="164" fontId="31" fillId="0" borderId="0" applyFont="0" applyFill="0" applyBorder="0" applyAlignment="0" applyProtection="0"/>
    <xf numFmtId="0" fontId="3" fillId="0" borderId="0">
      <alignment vertical="top"/>
    </xf>
    <xf numFmtId="0" fontId="2" fillId="0" borderId="0"/>
    <xf numFmtId="0" fontId="2"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2" fillId="0" borderId="0"/>
    <xf numFmtId="0" fontId="2" fillId="0" borderId="0"/>
    <xf numFmtId="0" fontId="3" fillId="0" borderId="0"/>
    <xf numFmtId="0" fontId="32"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1" fillId="0" borderId="0"/>
    <xf numFmtId="0" fontId="2" fillId="0" borderId="0"/>
    <xf numFmtId="0" fontId="3" fillId="0" borderId="0">
      <alignment vertical="top"/>
    </xf>
    <xf numFmtId="0" fontId="3" fillId="0" borderId="0"/>
    <xf numFmtId="0" fontId="3" fillId="0" borderId="0"/>
    <xf numFmtId="0" fontId="2" fillId="0" borderId="0"/>
    <xf numFmtId="0" fontId="31" fillId="0" borderId="0"/>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2" fillId="0" borderId="0"/>
    <xf numFmtId="0" fontId="3" fillId="0" borderId="0"/>
    <xf numFmtId="0" fontId="3" fillId="0" borderId="0">
      <alignment vertical="top"/>
    </xf>
    <xf numFmtId="0" fontId="3" fillId="0" borderId="0">
      <alignment vertical="top"/>
    </xf>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alignment vertical="top"/>
    </xf>
    <xf numFmtId="0" fontId="3" fillId="0" borderId="0">
      <alignment vertical="top"/>
    </xf>
    <xf numFmtId="0" fontId="3" fillId="0" borderId="0">
      <alignment vertical="top"/>
    </xf>
    <xf numFmtId="0" fontId="3" fillId="0" borderId="0">
      <alignment vertical="top"/>
    </xf>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cellStyleXfs>
  <cellXfs count="472">
    <xf numFmtId="0" fontId="0" fillId="0" borderId="0" xfId="0"/>
    <xf numFmtId="0" fontId="3" fillId="5" borderId="2" xfId="0" applyFont="1" applyFill="1" applyBorder="1" applyAlignment="1">
      <alignment horizontal="left" wrapText="1"/>
    </xf>
    <xf numFmtId="0" fontId="3" fillId="5" borderId="2" xfId="0" applyFont="1" applyFill="1" applyBorder="1" applyAlignment="1">
      <alignment horizontal="left" vertical="top" wrapText="1"/>
    </xf>
    <xf numFmtId="0" fontId="17" fillId="5" borderId="2" xfId="0" applyFont="1" applyFill="1" applyBorder="1" applyAlignment="1">
      <alignment horizontal="left" wrapText="1"/>
    </xf>
    <xf numFmtId="0" fontId="17" fillId="5" borderId="2" xfId="0" applyFont="1" applyFill="1" applyBorder="1" applyAlignment="1">
      <alignment horizontal="left" vertical="top" wrapText="1"/>
    </xf>
    <xf numFmtId="0" fontId="18" fillId="5" borderId="2" xfId="0" applyFont="1" applyFill="1" applyBorder="1" applyAlignment="1">
      <alignment horizontal="left" vertical="top" wrapText="1"/>
    </xf>
    <xf numFmtId="0" fontId="18" fillId="5" borderId="2" xfId="0" applyFont="1" applyFill="1" applyBorder="1" applyAlignment="1">
      <alignment horizontal="left" wrapText="1"/>
    </xf>
    <xf numFmtId="0" fontId="5" fillId="10" borderId="36" xfId="0" applyFont="1" applyFill="1" applyBorder="1" applyAlignment="1">
      <alignment horizontal="center" vertical="center" wrapText="1"/>
    </xf>
    <xf numFmtId="0" fontId="5" fillId="10" borderId="40"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21" fillId="11" borderId="2" xfId="3" applyFont="1" applyFill="1" applyBorder="1" applyAlignment="1">
      <alignment horizontal="center" vertical="center"/>
    </xf>
    <xf numFmtId="0" fontId="21" fillId="11" borderId="21" xfId="3" applyFont="1" applyFill="1" applyBorder="1" applyAlignment="1">
      <alignment horizontal="center" vertical="center"/>
    </xf>
    <xf numFmtId="0" fontId="21" fillId="11" borderId="2" xfId="3" applyFont="1" applyFill="1" applyBorder="1" applyAlignment="1">
      <alignment horizontal="center" vertical="center" wrapText="1"/>
    </xf>
    <xf numFmtId="1" fontId="22" fillId="12" borderId="2" xfId="3" applyNumberFormat="1" applyFont="1" applyFill="1" applyBorder="1"/>
    <xf numFmtId="1" fontId="22" fillId="12" borderId="21" xfId="3" applyNumberFormat="1" applyFont="1" applyFill="1" applyBorder="1"/>
    <xf numFmtId="0" fontId="23" fillId="10" borderId="2" xfId="4" applyFont="1" applyFill="1" applyBorder="1" applyAlignment="1">
      <alignment horizontal="left" vertical="top"/>
    </xf>
    <xf numFmtId="0" fontId="24" fillId="13" borderId="2" xfId="3" applyFont="1" applyFill="1" applyBorder="1" applyAlignment="1">
      <alignment horizontal="center" vertical="center" wrapText="1"/>
    </xf>
    <xf numFmtId="0" fontId="24" fillId="11" borderId="2" xfId="3" applyFont="1" applyFill="1" applyBorder="1" applyAlignment="1">
      <alignment vertical="top" wrapText="1"/>
    </xf>
    <xf numFmtId="0" fontId="25" fillId="0" borderId="0" xfId="3" applyFont="1"/>
    <xf numFmtId="0" fontId="26" fillId="11" borderId="2" xfId="4" applyFont="1" applyFill="1" applyBorder="1" applyAlignment="1">
      <alignment horizontal="left" vertical="top"/>
    </xf>
    <xf numFmtId="0" fontId="27" fillId="0" borderId="5" xfId="3" applyFont="1" applyBorder="1" applyAlignment="1">
      <alignment vertical="center" wrapText="1"/>
    </xf>
    <xf numFmtId="0" fontId="25" fillId="0" borderId="5" xfId="3" applyFont="1" applyBorder="1"/>
    <xf numFmtId="49" fontId="27" fillId="0" borderId="23" xfId="5" applyNumberFormat="1" applyFont="1" applyBorder="1" applyAlignment="1">
      <alignment wrapText="1"/>
    </xf>
    <xf numFmtId="0" fontId="25" fillId="11" borderId="23" xfId="3" applyFont="1" applyFill="1" applyBorder="1"/>
    <xf numFmtId="0" fontId="25" fillId="11" borderId="5" xfId="3" applyFont="1" applyFill="1" applyBorder="1" applyAlignment="1">
      <alignment wrapText="1"/>
    </xf>
    <xf numFmtId="0" fontId="28" fillId="0" borderId="5" xfId="3" applyFont="1" applyBorder="1"/>
    <xf numFmtId="0" fontId="27" fillId="0" borderId="24" xfId="3" applyFont="1" applyBorder="1" applyAlignment="1">
      <alignment vertical="center" wrapText="1"/>
    </xf>
    <xf numFmtId="0" fontId="25" fillId="0" borderId="23" xfId="3" applyFont="1" applyBorder="1"/>
    <xf numFmtId="0" fontId="25" fillId="14" borderId="2" xfId="3" applyFont="1" applyFill="1" applyBorder="1"/>
    <xf numFmtId="0" fontId="2" fillId="14" borderId="2" xfId="3" applyFill="1" applyBorder="1"/>
    <xf numFmtId="0" fontId="24" fillId="13" borderId="0" xfId="3" applyFont="1" applyFill="1"/>
    <xf numFmtId="0" fontId="21" fillId="11" borderId="2" xfId="3" applyFont="1" applyFill="1" applyBorder="1"/>
    <xf numFmtId="0" fontId="25" fillId="11" borderId="2" xfId="3" applyFont="1" applyFill="1" applyBorder="1" applyAlignment="1">
      <alignment vertical="top"/>
    </xf>
    <xf numFmtId="0" fontId="25" fillId="15" borderId="8" xfId="4" applyFont="1" applyFill="1" applyBorder="1" applyAlignment="1">
      <alignment horizontal="left"/>
    </xf>
    <xf numFmtId="0" fontId="25" fillId="15" borderId="0" xfId="3" applyFont="1" applyFill="1"/>
    <xf numFmtId="0" fontId="27" fillId="0" borderId="2" xfId="3" applyFont="1" applyBorder="1" applyAlignment="1">
      <alignment vertical="center" wrapText="1"/>
    </xf>
    <xf numFmtId="0" fontId="25" fillId="0" borderId="2" xfId="3" applyFont="1" applyBorder="1"/>
    <xf numFmtId="49" fontId="27" fillId="0" borderId="21" xfId="5" applyNumberFormat="1" applyFont="1" applyBorder="1" applyAlignment="1">
      <alignment wrapText="1"/>
    </xf>
    <xf numFmtId="0" fontId="25" fillId="11" borderId="21" xfId="3" applyFont="1" applyFill="1" applyBorder="1"/>
    <xf numFmtId="0" fontId="25" fillId="11" borderId="2" xfId="3" applyFont="1" applyFill="1" applyBorder="1" applyAlignment="1">
      <alignment wrapText="1"/>
    </xf>
    <xf numFmtId="0" fontId="28" fillId="0" borderId="2" xfId="3" applyFont="1" applyBorder="1"/>
    <xf numFmtId="0" fontId="27" fillId="0" borderId="22" xfId="3" applyFont="1" applyBorder="1" applyAlignment="1">
      <alignment vertical="center" wrapText="1"/>
    </xf>
    <xf numFmtId="0" fontId="25" fillId="0" borderId="21" xfId="3" applyFont="1" applyBorder="1"/>
    <xf numFmtId="0" fontId="27" fillId="0" borderId="2" xfId="3" applyFont="1" applyBorder="1"/>
    <xf numFmtId="0" fontId="2" fillId="0" borderId="22" xfId="3" applyBorder="1" applyAlignment="1">
      <alignment vertical="center" wrapText="1"/>
    </xf>
    <xf numFmtId="0" fontId="2" fillId="0" borderId="63" xfId="3" applyBorder="1" applyAlignment="1">
      <alignment vertical="center" wrapText="1"/>
    </xf>
    <xf numFmtId="0" fontId="25" fillId="0" borderId="2" xfId="3" applyFont="1" applyBorder="1" applyAlignment="1">
      <alignment wrapText="1"/>
    </xf>
    <xf numFmtId="0" fontId="25" fillId="11" borderId="2" xfId="3" applyFont="1" applyFill="1" applyBorder="1"/>
    <xf numFmtId="0" fontId="25" fillId="0" borderId="0" xfId="3" applyFont="1" applyAlignment="1">
      <alignment horizontal="center"/>
    </xf>
    <xf numFmtId="0" fontId="25" fillId="15" borderId="8" xfId="4" applyFont="1" applyFill="1" applyBorder="1"/>
    <xf numFmtId="0" fontId="25" fillId="15" borderId="0" xfId="4" applyFont="1" applyFill="1" applyAlignment="1">
      <alignment horizontal="left"/>
    </xf>
    <xf numFmtId="49" fontId="25" fillId="0" borderId="0" xfId="3" applyNumberFormat="1" applyFont="1"/>
    <xf numFmtId="49" fontId="25" fillId="11" borderId="2" xfId="3" applyNumberFormat="1" applyFont="1" applyFill="1" applyBorder="1" applyAlignment="1">
      <alignment vertical="top"/>
    </xf>
    <xf numFmtId="0" fontId="0" fillId="0" borderId="0" xfId="0" applyAlignment="1">
      <alignment horizontal="center" vertical="center" wrapText="1"/>
    </xf>
    <xf numFmtId="9" fontId="0" fillId="0" borderId="0" xfId="0" applyNumberFormat="1" applyAlignment="1">
      <alignment horizontal="center" vertical="center" wrapText="1"/>
    </xf>
    <xf numFmtId="0" fontId="19" fillId="7" borderId="70" xfId="1" applyFont="1" applyFill="1" applyBorder="1" applyAlignment="1">
      <alignment horizontal="center" vertical="center"/>
    </xf>
    <xf numFmtId="0" fontId="5" fillId="7" borderId="40" xfId="1" applyFont="1" applyFill="1" applyBorder="1" applyAlignment="1">
      <alignment horizontal="center" vertical="center"/>
    </xf>
    <xf numFmtId="0" fontId="5" fillId="7" borderId="7" xfId="1" applyFont="1" applyFill="1" applyBorder="1" applyAlignment="1">
      <alignment horizontal="center" vertical="center"/>
    </xf>
    <xf numFmtId="0" fontId="19" fillId="7" borderId="26" xfId="1" applyFont="1" applyFill="1" applyBorder="1" applyAlignment="1">
      <alignment horizontal="center" vertical="center"/>
    </xf>
    <xf numFmtId="0" fontId="25" fillId="8" borderId="2" xfId="1" applyFont="1" applyFill="1" applyBorder="1" applyAlignment="1">
      <alignment horizontal="center" vertical="center" wrapText="1"/>
    </xf>
    <xf numFmtId="0" fontId="5" fillId="7" borderId="2" xfId="1" applyFont="1" applyFill="1" applyBorder="1" applyAlignment="1">
      <alignment horizontal="center" vertical="center"/>
    </xf>
    <xf numFmtId="0" fontId="19" fillId="7" borderId="68" xfId="1" applyFont="1" applyFill="1" applyBorder="1" applyAlignment="1">
      <alignment horizontal="center" vertical="center"/>
    </xf>
    <xf numFmtId="0" fontId="25" fillId="8" borderId="69" xfId="1" applyFont="1" applyFill="1" applyBorder="1" applyAlignment="1">
      <alignment horizontal="center" vertical="center" wrapText="1"/>
    </xf>
    <xf numFmtId="0" fontId="19" fillId="7" borderId="69" xfId="1" applyFont="1" applyFill="1" applyBorder="1" applyAlignment="1">
      <alignment horizontal="center" vertical="center"/>
    </xf>
    <xf numFmtId="0" fontId="25" fillId="7" borderId="69" xfId="1" applyFont="1" applyFill="1" applyBorder="1" applyAlignment="1">
      <alignment horizontal="center" vertical="center" wrapText="1"/>
    </xf>
    <xf numFmtId="0" fontId="13" fillId="7" borderId="5" xfId="0" applyFont="1" applyFill="1" applyBorder="1" applyAlignment="1">
      <alignment horizontal="center" vertical="center" wrapText="1"/>
    </xf>
    <xf numFmtId="0" fontId="5" fillId="7" borderId="26" xfId="0" applyFont="1" applyFill="1" applyBorder="1" applyAlignment="1">
      <alignment horizontal="center" vertical="center" wrapText="1"/>
    </xf>
    <xf numFmtId="0" fontId="5" fillId="0" borderId="0" xfId="0" applyFont="1" applyAlignment="1">
      <alignment horizontal="center" vertical="top"/>
    </xf>
    <xf numFmtId="0" fontId="5" fillId="8" borderId="39" xfId="0" applyFont="1" applyFill="1" applyBorder="1" applyAlignment="1">
      <alignment horizontal="center" vertical="center"/>
    </xf>
    <xf numFmtId="0" fontId="5" fillId="0" borderId="0" xfId="0" applyFont="1" applyAlignment="1">
      <alignment vertical="center"/>
    </xf>
    <xf numFmtId="0" fontId="5" fillId="8" borderId="57" xfId="0" applyFont="1" applyFill="1" applyBorder="1" applyAlignment="1">
      <alignment horizontal="center" vertical="center" wrapText="1"/>
    </xf>
    <xf numFmtId="0" fontId="5" fillId="8" borderId="58" xfId="0" applyFont="1" applyFill="1" applyBorder="1" applyAlignment="1">
      <alignment horizontal="center" vertical="center" wrapText="1"/>
    </xf>
    <xf numFmtId="0" fontId="5" fillId="8" borderId="59"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8" fillId="4" borderId="71"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3" borderId="2" xfId="0" applyFont="1" applyFill="1" applyBorder="1" applyAlignment="1">
      <alignment horizontal="center" vertical="center"/>
    </xf>
    <xf numFmtId="0" fontId="16" fillId="4" borderId="27" xfId="0" applyFont="1" applyFill="1" applyBorder="1" applyAlignment="1">
      <alignment horizontal="center" vertical="center"/>
    </xf>
    <xf numFmtId="9" fontId="3" fillId="2" borderId="34" xfId="0" applyNumberFormat="1" applyFont="1" applyFill="1" applyBorder="1" applyAlignment="1">
      <alignment horizontal="center" vertical="center" wrapText="1"/>
    </xf>
    <xf numFmtId="0" fontId="0" fillId="7" borderId="2" xfId="0" applyFill="1" applyBorder="1"/>
    <xf numFmtId="0" fontId="0" fillId="7" borderId="3" xfId="0" applyFill="1" applyBorder="1"/>
    <xf numFmtId="0" fontId="0" fillId="7" borderId="1" xfId="0" applyFill="1" applyBorder="1"/>
    <xf numFmtId="0" fontId="5" fillId="18" borderId="36" xfId="0" applyFont="1" applyFill="1" applyBorder="1" applyAlignment="1">
      <alignment horizontal="center" vertical="center"/>
    </xf>
    <xf numFmtId="0" fontId="5" fillId="10" borderId="65" xfId="0" applyFont="1" applyFill="1" applyBorder="1" applyAlignment="1">
      <alignment horizontal="center" vertical="center" wrapText="1"/>
    </xf>
    <xf numFmtId="0" fontId="11" fillId="10" borderId="66" xfId="0" applyFont="1" applyFill="1" applyBorder="1" applyAlignment="1">
      <alignment horizontal="center" vertical="center" wrapText="1"/>
    </xf>
    <xf numFmtId="0" fontId="19" fillId="10" borderId="66" xfId="1" applyFont="1" applyFill="1" applyBorder="1" applyAlignment="1">
      <alignment horizontal="center" vertical="center" wrapText="1"/>
    </xf>
    <xf numFmtId="0" fontId="5" fillId="17" borderId="66" xfId="1" applyFont="1" applyFill="1" applyBorder="1" applyAlignment="1">
      <alignment horizontal="center" vertical="center" wrapText="1"/>
    </xf>
    <xf numFmtId="0" fontId="19" fillId="17" borderId="66" xfId="1" applyFont="1" applyFill="1" applyBorder="1" applyAlignment="1">
      <alignment horizontal="center" vertical="center" wrapText="1"/>
    </xf>
    <xf numFmtId="0" fontId="5" fillId="18" borderId="66" xfId="0" applyFont="1" applyFill="1" applyBorder="1" applyAlignment="1">
      <alignment horizontal="center" vertical="center" wrapText="1"/>
    </xf>
    <xf numFmtId="17" fontId="14" fillId="7" borderId="66" xfId="0" applyNumberFormat="1" applyFont="1" applyFill="1" applyBorder="1" applyAlignment="1">
      <alignment horizontal="center" vertical="center" wrapText="1"/>
    </xf>
    <xf numFmtId="17" fontId="14" fillId="18" borderId="66" xfId="0" applyNumberFormat="1" applyFont="1" applyFill="1" applyBorder="1" applyAlignment="1">
      <alignment horizontal="center" vertical="center" wrapText="1"/>
    </xf>
    <xf numFmtId="17" fontId="14" fillId="10" borderId="66" xfId="0" applyNumberFormat="1" applyFont="1" applyFill="1" applyBorder="1" applyAlignment="1">
      <alignment horizontal="center" vertical="center" wrapText="1"/>
    </xf>
    <xf numFmtId="17" fontId="14" fillId="11" borderId="66" xfId="0" applyNumberFormat="1" applyFont="1" applyFill="1" applyBorder="1" applyAlignment="1">
      <alignment horizontal="center" vertical="center" wrapText="1"/>
    </xf>
    <xf numFmtId="17" fontId="14" fillId="0" borderId="66" xfId="0" applyNumberFormat="1" applyFont="1" applyBorder="1" applyAlignment="1">
      <alignment horizontal="center" vertical="center" wrapText="1"/>
    </xf>
    <xf numFmtId="17" fontId="6" fillId="0" borderId="66" xfId="0" applyNumberFormat="1" applyFont="1" applyBorder="1" applyAlignment="1">
      <alignment horizontal="center" vertical="center" wrapText="1"/>
    </xf>
    <xf numFmtId="17" fontId="3" fillId="0" borderId="66" xfId="0" applyNumberFormat="1" applyFont="1" applyBorder="1" applyAlignment="1">
      <alignment horizontal="center" vertical="center" wrapText="1"/>
    </xf>
    <xf numFmtId="17" fontId="3" fillId="0" borderId="67" xfId="0" applyNumberFormat="1" applyFont="1" applyBorder="1" applyAlignment="1">
      <alignment horizontal="center" vertical="center" wrapText="1"/>
    </xf>
    <xf numFmtId="0" fontId="36" fillId="0" borderId="2" xfId="0" applyFont="1" applyBorder="1" applyAlignment="1">
      <alignment wrapText="1"/>
    </xf>
    <xf numFmtId="9" fontId="36" fillId="0" borderId="2" xfId="0" applyNumberFormat="1" applyFont="1" applyBorder="1" applyAlignment="1">
      <alignment wrapText="1"/>
    </xf>
    <xf numFmtId="184" fontId="36" fillId="0" borderId="2" xfId="0" applyNumberFormat="1" applyFont="1" applyBorder="1" applyAlignment="1">
      <alignment wrapText="1"/>
    </xf>
    <xf numFmtId="9" fontId="36" fillId="0" borderId="2" xfId="2" applyFont="1" applyBorder="1" applyAlignment="1">
      <alignment wrapText="1"/>
    </xf>
    <xf numFmtId="0" fontId="5" fillId="5" borderId="11" xfId="0" applyFont="1" applyFill="1" applyBorder="1" applyAlignment="1">
      <alignment vertical="center"/>
    </xf>
    <xf numFmtId="0" fontId="0" fillId="5" borderId="22" xfId="0" applyFill="1" applyBorder="1" applyAlignment="1">
      <alignment vertical="center"/>
    </xf>
    <xf numFmtId="0" fontId="0" fillId="0" borderId="30" xfId="0" applyBorder="1"/>
    <xf numFmtId="0" fontId="5" fillId="0" borderId="16" xfId="0" applyFont="1" applyBorder="1" applyAlignment="1">
      <alignment vertical="top" wrapText="1"/>
    </xf>
    <xf numFmtId="0" fontId="0" fillId="7" borderId="22" xfId="0" applyFill="1" applyBorder="1" applyAlignment="1">
      <alignment vertical="center"/>
    </xf>
    <xf numFmtId="0" fontId="3" fillId="0" borderId="66" xfId="0" applyFont="1" applyBorder="1" applyAlignment="1" applyProtection="1">
      <alignment horizontal="center" vertical="center" wrapText="1"/>
      <protection locked="0"/>
    </xf>
    <xf numFmtId="0" fontId="0" fillId="5" borderId="0" xfId="0" applyFill="1"/>
    <xf numFmtId="0" fontId="5" fillId="10" borderId="2" xfId="0" applyFont="1" applyFill="1" applyBorder="1" applyAlignment="1">
      <alignment horizontal="center" vertical="center"/>
    </xf>
    <xf numFmtId="0" fontId="5" fillId="10" borderId="66" xfId="0" applyFont="1" applyFill="1" applyBorder="1" applyAlignment="1">
      <alignment horizontal="center" vertical="center" wrapText="1"/>
    </xf>
    <xf numFmtId="0" fontId="3" fillId="7" borderId="2" xfId="0" applyFont="1" applyFill="1" applyBorder="1" applyAlignment="1">
      <alignment horizontal="left" vertical="center" wrapText="1"/>
    </xf>
    <xf numFmtId="0" fontId="25" fillId="7" borderId="2" xfId="3" applyFont="1" applyFill="1" applyBorder="1" applyAlignment="1">
      <alignment horizontal="left" vertical="center" wrapText="1"/>
    </xf>
    <xf numFmtId="0" fontId="25" fillId="7" borderId="2" xfId="3" applyFont="1" applyFill="1" applyBorder="1" applyAlignment="1">
      <alignment vertical="center" wrapText="1"/>
    </xf>
    <xf numFmtId="0" fontId="42" fillId="21" borderId="2" xfId="0" applyFont="1" applyFill="1" applyBorder="1" applyAlignment="1">
      <alignment horizontal="center" vertical="center" wrapText="1"/>
    </xf>
    <xf numFmtId="0" fontId="42" fillId="21" borderId="2" xfId="0" applyFont="1" applyFill="1" applyBorder="1" applyAlignment="1">
      <alignment horizontal="left" vertical="center" wrapText="1"/>
    </xf>
    <xf numFmtId="0" fontId="24" fillId="20" borderId="2" xfId="3" applyFont="1" applyFill="1" applyBorder="1"/>
    <xf numFmtId="0" fontId="5" fillId="7" borderId="2" xfId="0" applyFont="1" applyFill="1" applyBorder="1" applyAlignment="1">
      <alignment horizontal="center" vertical="center" wrapText="1"/>
    </xf>
    <xf numFmtId="0" fontId="14" fillId="5" borderId="2" xfId="0" applyFont="1" applyFill="1" applyBorder="1" applyAlignment="1">
      <alignment vertical="center" wrapText="1"/>
    </xf>
    <xf numFmtId="184" fontId="6" fillId="0" borderId="2" xfId="0" applyNumberFormat="1" applyFont="1" applyBorder="1" applyAlignment="1" applyProtection="1">
      <alignment vertical="center" wrapText="1"/>
      <protection locked="0"/>
    </xf>
    <xf numFmtId="0" fontId="5" fillId="7" borderId="40" xfId="0" applyFont="1" applyFill="1" applyBorder="1" applyAlignment="1">
      <alignment horizontal="center" vertical="center" wrapText="1"/>
    </xf>
    <xf numFmtId="0" fontId="10" fillId="0" borderId="37" xfId="0" applyFont="1" applyBorder="1" applyAlignment="1" applyProtection="1">
      <alignment horizontal="center" vertical="center" wrapText="1"/>
      <protection locked="0"/>
    </xf>
    <xf numFmtId="0" fontId="13" fillId="7" borderId="7" xfId="0" applyFont="1" applyFill="1" applyBorder="1" applyAlignment="1">
      <alignment horizontal="center" vertical="center" wrapText="1"/>
    </xf>
    <xf numFmtId="0" fontId="3" fillId="0" borderId="27" xfId="0" applyFont="1" applyBorder="1" applyAlignment="1" applyProtection="1">
      <alignment horizontal="center" vertical="center" wrapText="1"/>
      <protection locked="0"/>
    </xf>
    <xf numFmtId="0" fontId="5" fillId="7" borderId="42"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 xfId="0" applyFont="1" applyFill="1" applyBorder="1" applyAlignment="1">
      <alignment horizontal="center" vertical="center"/>
    </xf>
    <xf numFmtId="0" fontId="10" fillId="0" borderId="10" xfId="0" applyFont="1" applyBorder="1" applyAlignment="1" applyProtection="1">
      <alignment horizontal="center" vertical="center" wrapText="1"/>
      <protection locked="0"/>
    </xf>
    <xf numFmtId="0" fontId="5" fillId="8" borderId="56" xfId="0" applyFont="1" applyFill="1" applyBorder="1" applyAlignment="1">
      <alignment horizontal="center" vertical="center"/>
    </xf>
    <xf numFmtId="0" fontId="5" fillId="8" borderId="54" xfId="0" applyFont="1" applyFill="1" applyBorder="1" applyAlignment="1">
      <alignment horizontal="center" vertical="center"/>
    </xf>
    <xf numFmtId="9" fontId="6" fillId="0" borderId="7" xfId="0" applyNumberFormat="1" applyFont="1" applyBorder="1" applyAlignment="1" applyProtection="1">
      <alignment horizontal="center" vertical="center" wrapText="1"/>
      <protection locked="0"/>
    </xf>
    <xf numFmtId="9" fontId="6" fillId="0" borderId="2" xfId="0" applyNumberFormat="1" applyFont="1" applyBorder="1" applyAlignment="1" applyProtection="1">
      <alignment horizontal="center" vertical="center" wrapText="1"/>
      <protection locked="0"/>
    </xf>
    <xf numFmtId="9" fontId="6" fillId="0" borderId="14" xfId="0" applyNumberFormat="1" applyFont="1" applyBorder="1" applyAlignment="1" applyProtection="1">
      <alignment horizontal="center" vertical="center" wrapText="1"/>
      <protection locked="0"/>
    </xf>
    <xf numFmtId="0" fontId="5" fillId="7" borderId="48" xfId="0" applyFont="1" applyFill="1" applyBorder="1" applyAlignment="1">
      <alignment horizontal="center" vertical="center" wrapText="1"/>
    </xf>
    <xf numFmtId="0" fontId="5" fillId="7" borderId="0" xfId="0" applyFont="1" applyFill="1" applyAlignment="1">
      <alignment horizontal="center" vertical="center" wrapText="1"/>
    </xf>
    <xf numFmtId="0" fontId="5" fillId="7" borderId="33" xfId="0" applyFont="1" applyFill="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5" fillId="7" borderId="62"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7" borderId="34" xfId="0" applyFont="1" applyFill="1" applyBorder="1" applyAlignment="1">
      <alignment horizontal="center" vertical="center" wrapText="1"/>
    </xf>
    <xf numFmtId="0" fontId="5" fillId="8" borderId="47" xfId="0" applyFont="1" applyFill="1" applyBorder="1" applyAlignment="1">
      <alignment horizontal="center" vertical="center" wrapText="1"/>
    </xf>
    <xf numFmtId="0" fontId="5" fillId="8" borderId="48" xfId="0" applyFont="1" applyFill="1" applyBorder="1" applyAlignment="1">
      <alignment horizontal="center" vertical="center" wrapText="1"/>
    </xf>
    <xf numFmtId="0" fontId="5" fillId="8" borderId="49" xfId="0" applyFont="1" applyFill="1" applyBorder="1" applyAlignment="1">
      <alignment horizontal="center" vertical="center" wrapText="1"/>
    </xf>
    <xf numFmtId="0" fontId="5" fillId="6" borderId="37" xfId="0" applyFont="1" applyFill="1" applyBorder="1" applyAlignment="1">
      <alignment horizontal="center" vertical="center"/>
    </xf>
    <xf numFmtId="0" fontId="5" fillId="6" borderId="38" xfId="0" applyFont="1" applyFill="1" applyBorder="1" applyAlignment="1">
      <alignment horizontal="center" vertical="center"/>
    </xf>
    <xf numFmtId="0" fontId="5" fillId="6" borderId="10" xfId="0" applyFont="1" applyFill="1" applyBorder="1" applyAlignment="1">
      <alignment horizontal="center" vertical="center"/>
    </xf>
    <xf numFmtId="0" fontId="5" fillId="7" borderId="65" xfId="0" applyFont="1" applyFill="1" applyBorder="1" applyAlignment="1">
      <alignment horizontal="center" vertical="center" wrapText="1"/>
    </xf>
    <xf numFmtId="0" fontId="5" fillId="7" borderId="53" xfId="0" applyFont="1" applyFill="1" applyBorder="1" applyAlignment="1">
      <alignment horizontal="center" vertical="center" wrapText="1"/>
    </xf>
    <xf numFmtId="0" fontId="5" fillId="7" borderId="68" xfId="0" applyFont="1" applyFill="1" applyBorder="1" applyAlignment="1">
      <alignment horizontal="center" vertical="center" wrapText="1"/>
    </xf>
    <xf numFmtId="167" fontId="3" fillId="0" borderId="13" xfId="0" applyNumberFormat="1" applyFont="1" applyBorder="1" applyAlignment="1" applyProtection="1">
      <alignment horizontal="center" vertical="center" wrapText="1"/>
      <protection locked="0"/>
    </xf>
    <xf numFmtId="167" fontId="5" fillId="0" borderId="14" xfId="0" applyNumberFormat="1" applyFont="1" applyBorder="1" applyAlignment="1" applyProtection="1">
      <alignment horizontal="center" vertical="center" wrapText="1"/>
      <protection locked="0"/>
    </xf>
    <xf numFmtId="14" fontId="3" fillId="0" borderId="14" xfId="0" applyNumberFormat="1"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14" fontId="3" fillId="0" borderId="14" xfId="0" applyNumberFormat="1" applyFont="1" applyBorder="1" applyAlignment="1" applyProtection="1">
      <alignment horizontal="left" vertical="center"/>
      <protection locked="0"/>
    </xf>
    <xf numFmtId="14" fontId="3" fillId="0" borderId="43" xfId="0" applyNumberFormat="1" applyFont="1" applyBorder="1" applyAlignment="1" applyProtection="1">
      <alignment horizontal="left" vertical="center"/>
      <protection locked="0"/>
    </xf>
    <xf numFmtId="0" fontId="5" fillId="8" borderId="2" xfId="0" applyFont="1" applyFill="1" applyBorder="1" applyAlignment="1">
      <alignment horizontal="center" vertical="center"/>
    </xf>
    <xf numFmtId="0" fontId="3" fillId="0" borderId="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3" fillId="0" borderId="2" xfId="1" applyFont="1" applyBorder="1" applyAlignment="1" applyProtection="1">
      <alignment horizontal="center" vertical="center" wrapText="1"/>
      <protection locked="0"/>
    </xf>
    <xf numFmtId="0" fontId="6" fillId="0" borderId="2" xfId="1" applyBorder="1" applyAlignment="1" applyProtection="1">
      <alignment horizontal="center" vertical="center" wrapText="1"/>
      <protection locked="0"/>
    </xf>
    <xf numFmtId="0" fontId="5" fillId="7" borderId="52" xfId="0" applyFont="1" applyFill="1" applyBorder="1" applyAlignment="1">
      <alignment horizontal="center" vertical="center"/>
    </xf>
    <xf numFmtId="0" fontId="5" fillId="7" borderId="36" xfId="0" applyFont="1" applyFill="1" applyBorder="1" applyAlignment="1">
      <alignment horizontal="center" vertical="center"/>
    </xf>
    <xf numFmtId="0" fontId="5" fillId="7" borderId="17" xfId="0" applyFont="1" applyFill="1" applyBorder="1" applyAlignment="1">
      <alignment horizontal="center" vertical="center"/>
    </xf>
    <xf numFmtId="0" fontId="6" fillId="7" borderId="52" xfId="0" applyFont="1" applyFill="1" applyBorder="1" applyAlignment="1">
      <alignment horizontal="left" vertical="center" wrapText="1"/>
    </xf>
    <xf numFmtId="0" fontId="5" fillId="7" borderId="36" xfId="0" applyFont="1" applyFill="1" applyBorder="1" applyAlignment="1">
      <alignment horizontal="left" vertical="center" wrapText="1"/>
    </xf>
    <xf numFmtId="0" fontId="5" fillId="7" borderId="51" xfId="0" applyFont="1" applyFill="1" applyBorder="1" applyAlignment="1">
      <alignment horizontal="left" vertical="center" wrapText="1"/>
    </xf>
    <xf numFmtId="0" fontId="5" fillId="8" borderId="55" xfId="0" applyFont="1" applyFill="1" applyBorder="1" applyAlignment="1">
      <alignment horizontal="center" vertical="center"/>
    </xf>
    <xf numFmtId="0" fontId="3" fillId="0" borderId="9"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6" xfId="0" applyFont="1" applyBorder="1" applyAlignment="1" applyProtection="1">
      <alignment horizontal="center" vertical="center" wrapText="1"/>
      <protection locked="0"/>
    </xf>
    <xf numFmtId="0" fontId="3" fillId="0" borderId="29"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5" fillId="8" borderId="44" xfId="0" applyFont="1" applyFill="1" applyBorder="1" applyAlignment="1">
      <alignment horizontal="center" vertical="center" wrapText="1"/>
    </xf>
    <xf numFmtId="0" fontId="5" fillId="8" borderId="45" xfId="0" applyFont="1" applyFill="1" applyBorder="1" applyAlignment="1">
      <alignment horizontal="center" vertical="center" wrapText="1"/>
    </xf>
    <xf numFmtId="0" fontId="5" fillId="8" borderId="46" xfId="0" applyFont="1" applyFill="1" applyBorder="1" applyAlignment="1">
      <alignment horizontal="center" vertical="center" wrapText="1"/>
    </xf>
    <xf numFmtId="14" fontId="3" fillId="0" borderId="2" xfId="0" applyNumberFormat="1"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9" fontId="3" fillId="0" borderId="21" xfId="0" applyNumberFormat="1" applyFont="1" applyBorder="1" applyAlignment="1" applyProtection="1">
      <alignment vertical="center" wrapText="1"/>
      <protection locked="0"/>
    </xf>
    <xf numFmtId="0" fontId="6" fillId="0" borderId="22" xfId="0" applyFont="1" applyBorder="1" applyAlignment="1" applyProtection="1">
      <alignment vertical="center" wrapText="1"/>
      <protection locked="0"/>
    </xf>
    <xf numFmtId="0" fontId="6" fillId="0" borderId="12" xfId="0" applyFont="1" applyBorder="1" applyAlignment="1" applyProtection="1">
      <alignment vertical="center" wrapText="1"/>
      <protection locked="0"/>
    </xf>
    <xf numFmtId="0" fontId="3" fillId="0" borderId="2" xfId="1" applyFont="1" applyBorder="1" applyAlignment="1" applyProtection="1">
      <alignment horizontal="justify" vertical="center" wrapText="1"/>
      <protection locked="0"/>
    </xf>
    <xf numFmtId="0" fontId="6" fillId="0" borderId="2" xfId="1" applyBorder="1" applyAlignment="1" applyProtection="1">
      <alignment horizontal="justify" vertical="center" wrapText="1"/>
      <protection locked="0"/>
    </xf>
    <xf numFmtId="0" fontId="3" fillId="0" borderId="36"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0" fontId="6" fillId="0" borderId="51" xfId="0" applyFont="1" applyBorder="1" applyAlignment="1" applyProtection="1">
      <alignment horizontal="center" vertical="center" wrapText="1"/>
      <protection locked="0"/>
    </xf>
    <xf numFmtId="0" fontId="3" fillId="0" borderId="14" xfId="1" applyFont="1" applyBorder="1" applyAlignment="1" applyProtection="1">
      <alignment horizontal="center" vertical="center" wrapText="1"/>
      <protection locked="0"/>
    </xf>
    <xf numFmtId="0" fontId="6" fillId="0" borderId="14" xfId="1" applyBorder="1" applyAlignment="1" applyProtection="1">
      <alignment horizontal="center" vertical="center" wrapText="1"/>
      <protection locked="0"/>
    </xf>
    <xf numFmtId="0" fontId="3" fillId="0" borderId="73" xfId="1" applyFont="1" applyBorder="1" applyAlignment="1" applyProtection="1">
      <alignment horizontal="justify" vertical="center" wrapText="1"/>
      <protection locked="0"/>
    </xf>
    <xf numFmtId="0" fontId="6" fillId="0" borderId="63" xfId="1" applyBorder="1" applyAlignment="1" applyProtection="1">
      <alignment horizontal="justify" vertical="center" wrapText="1"/>
      <protection locked="0"/>
    </xf>
    <xf numFmtId="0" fontId="6" fillId="0" borderId="61" xfId="1" applyBorder="1" applyAlignment="1" applyProtection="1">
      <alignment horizontal="justify" vertical="center" wrapText="1"/>
      <protection locked="0"/>
    </xf>
    <xf numFmtId="14" fontId="3" fillId="8" borderId="13" xfId="0" applyNumberFormat="1" applyFont="1" applyFill="1" applyBorder="1" applyAlignment="1" applyProtection="1">
      <alignment horizontal="center" vertical="center" wrapText="1"/>
      <protection locked="0"/>
    </xf>
    <xf numFmtId="0" fontId="5" fillId="8" borderId="14" xfId="0" applyFont="1" applyFill="1" applyBorder="1" applyAlignment="1" applyProtection="1">
      <alignment horizontal="center" vertical="center" wrapText="1"/>
      <protection locked="0"/>
    </xf>
    <xf numFmtId="14" fontId="6" fillId="8" borderId="14" xfId="0" applyNumberFormat="1" applyFont="1" applyFill="1" applyBorder="1" applyAlignment="1" applyProtection="1">
      <alignment horizontal="center" vertical="center"/>
      <protection locked="0"/>
    </xf>
    <xf numFmtId="0" fontId="6" fillId="8" borderId="14" xfId="0" applyFont="1" applyFill="1" applyBorder="1" applyAlignment="1" applyProtection="1">
      <alignment horizontal="center" vertical="center"/>
      <protection locked="0"/>
    </xf>
    <xf numFmtId="14" fontId="3" fillId="8" borderId="14" xfId="0" applyNumberFormat="1" applyFont="1" applyFill="1" applyBorder="1" applyAlignment="1" applyProtection="1">
      <alignment horizontal="center" vertical="center"/>
      <protection locked="0"/>
    </xf>
    <xf numFmtId="14" fontId="6" fillId="8" borderId="43" xfId="0" applyNumberFormat="1" applyFont="1" applyFill="1" applyBorder="1" applyAlignment="1" applyProtection="1">
      <alignment horizontal="center" vertical="center"/>
      <protection locked="0"/>
    </xf>
    <xf numFmtId="0" fontId="3" fillId="8" borderId="9" xfId="0" applyFont="1" applyFill="1" applyBorder="1" applyAlignment="1" applyProtection="1">
      <alignment horizontal="left" vertical="center" wrapText="1"/>
      <protection locked="0"/>
    </xf>
    <xf numFmtId="0" fontId="6" fillId="8" borderId="38" xfId="0" applyFont="1" applyFill="1" applyBorder="1" applyAlignment="1" applyProtection="1">
      <alignment horizontal="left" vertical="center" wrapText="1"/>
      <protection locked="0"/>
    </xf>
    <xf numFmtId="0" fontId="6" fillId="8" borderId="6" xfId="0" applyFont="1" applyFill="1" applyBorder="1" applyAlignment="1" applyProtection="1">
      <alignment horizontal="left" vertical="center" wrapText="1"/>
      <protection locked="0"/>
    </xf>
    <xf numFmtId="0" fontId="3" fillId="8" borderId="37" xfId="0" applyFont="1" applyFill="1" applyBorder="1" applyAlignment="1" applyProtection="1">
      <alignment horizontal="left" vertical="center" wrapText="1"/>
      <protection locked="0"/>
    </xf>
    <xf numFmtId="0" fontId="3" fillId="8" borderId="62" xfId="0" applyFont="1" applyFill="1" applyBorder="1" applyAlignment="1" applyProtection="1">
      <alignment horizontal="center" vertical="center" wrapText="1"/>
      <protection locked="0"/>
    </xf>
    <xf numFmtId="0" fontId="6" fillId="8" borderId="48" xfId="0" applyFont="1" applyFill="1" applyBorder="1" applyAlignment="1" applyProtection="1">
      <alignment horizontal="center" vertical="center" wrapText="1"/>
      <protection locked="0"/>
    </xf>
    <xf numFmtId="0" fontId="6" fillId="8" borderId="49" xfId="0" applyFont="1" applyFill="1" applyBorder="1" applyAlignment="1" applyProtection="1">
      <alignment horizontal="center" vertical="center" wrapText="1"/>
      <protection locked="0"/>
    </xf>
    <xf numFmtId="0" fontId="6" fillId="8" borderId="20" xfId="0" applyFont="1" applyFill="1" applyBorder="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6" fillId="8" borderId="30" xfId="0" applyFont="1" applyFill="1" applyBorder="1" applyAlignment="1" applyProtection="1">
      <alignment horizontal="center" vertical="center" wrapText="1"/>
      <protection locked="0"/>
    </xf>
    <xf numFmtId="0" fontId="6" fillId="8" borderId="23" xfId="0" applyFont="1" applyFill="1" applyBorder="1" applyAlignment="1" applyProtection="1">
      <alignment horizontal="center" vertical="center" wrapText="1"/>
      <protection locked="0"/>
    </xf>
    <xf numFmtId="0" fontId="6" fillId="8" borderId="24" xfId="0" applyFont="1" applyFill="1" applyBorder="1" applyAlignment="1" applyProtection="1">
      <alignment horizontal="center" vertical="center" wrapText="1"/>
      <protection locked="0"/>
    </xf>
    <xf numFmtId="0" fontId="6" fillId="8" borderId="28" xfId="0" applyFont="1" applyFill="1" applyBorder="1" applyAlignment="1" applyProtection="1">
      <alignment horizontal="center" vertical="center" wrapText="1"/>
      <protection locked="0"/>
    </xf>
    <xf numFmtId="0" fontId="3" fillId="8" borderId="11" xfId="0" applyFont="1" applyFill="1" applyBorder="1" applyAlignment="1" applyProtection="1">
      <alignment horizontal="left" vertical="center" wrapText="1"/>
      <protection locked="0"/>
    </xf>
    <xf numFmtId="0" fontId="6" fillId="8" borderId="22" xfId="0" applyFont="1" applyFill="1" applyBorder="1" applyAlignment="1" applyProtection="1">
      <alignment horizontal="left" vertical="center" wrapText="1"/>
      <protection locked="0"/>
    </xf>
    <xf numFmtId="0" fontId="6" fillId="8" borderId="8" xfId="0" applyFont="1" applyFill="1" applyBorder="1" applyAlignment="1" applyProtection="1">
      <alignment horizontal="left" vertical="center" wrapText="1"/>
      <protection locked="0"/>
    </xf>
    <xf numFmtId="0" fontId="3" fillId="8" borderId="21" xfId="0" applyFont="1" applyFill="1" applyBorder="1" applyAlignment="1" applyProtection="1">
      <alignment horizontal="left" vertical="center" wrapText="1"/>
      <protection locked="0"/>
    </xf>
    <xf numFmtId="0" fontId="6" fillId="8" borderId="11" xfId="0" applyFont="1" applyFill="1" applyBorder="1" applyAlignment="1" applyProtection="1">
      <alignment horizontal="center" vertical="center" wrapText="1"/>
      <protection locked="0"/>
    </xf>
    <xf numFmtId="0" fontId="6" fillId="8" borderId="22" xfId="0" applyFont="1" applyFill="1" applyBorder="1" applyAlignment="1" applyProtection="1">
      <alignment horizontal="center" vertical="center" wrapText="1"/>
      <protection locked="0"/>
    </xf>
    <xf numFmtId="0" fontId="6" fillId="8" borderId="8" xfId="0" applyFont="1" applyFill="1" applyBorder="1" applyAlignment="1" applyProtection="1">
      <alignment horizontal="center" vertical="center" wrapText="1"/>
      <protection locked="0"/>
    </xf>
    <xf numFmtId="0" fontId="6" fillId="8" borderId="21" xfId="0" applyFont="1" applyFill="1" applyBorder="1" applyAlignment="1" applyProtection="1">
      <alignment horizontal="center" vertical="center"/>
      <protection locked="0"/>
    </xf>
    <xf numFmtId="0" fontId="6" fillId="8" borderId="8" xfId="0" applyFont="1" applyFill="1" applyBorder="1" applyAlignment="1" applyProtection="1">
      <alignment horizontal="center" vertical="center"/>
      <protection locked="0"/>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46" xfId="0" applyFont="1" applyBorder="1" applyAlignment="1">
      <alignment horizontal="center" vertical="center" wrapText="1"/>
    </xf>
    <xf numFmtId="0" fontId="5" fillId="0" borderId="3" xfId="0" applyFont="1" applyBorder="1" applyAlignment="1">
      <alignment horizontal="center" wrapText="1"/>
    </xf>
    <xf numFmtId="0" fontId="5" fillId="0" borderId="1" xfId="0" applyFont="1" applyBorder="1" applyAlignment="1">
      <alignment horizontal="center" wrapText="1"/>
    </xf>
    <xf numFmtId="0" fontId="5" fillId="0" borderId="4" xfId="0" applyFont="1" applyBorder="1" applyAlignment="1">
      <alignment horizontal="center" wrapText="1"/>
    </xf>
    <xf numFmtId="0" fontId="5" fillId="7" borderId="9" xfId="0" applyFont="1" applyFill="1" applyBorder="1" applyAlignment="1">
      <alignment horizontal="center" vertical="center"/>
    </xf>
    <xf numFmtId="0" fontId="5" fillId="7" borderId="38" xfId="0" applyFont="1" applyFill="1" applyBorder="1" applyAlignment="1">
      <alignment horizontal="center" vertical="center"/>
    </xf>
    <xf numFmtId="0" fontId="3" fillId="0" borderId="9" xfId="1" applyFont="1" applyBorder="1" applyAlignment="1">
      <alignment horizontal="left" vertical="center" wrapText="1"/>
    </xf>
    <xf numFmtId="0" fontId="6" fillId="0" borderId="10" xfId="1" applyBorder="1" applyAlignment="1">
      <alignment horizontal="left" vertical="center" wrapText="1"/>
    </xf>
    <xf numFmtId="0" fontId="3" fillId="0" borderId="11" xfId="1" applyFont="1" applyBorder="1" applyAlignment="1">
      <alignment horizontal="left" vertical="center" wrapText="1"/>
    </xf>
    <xf numFmtId="0" fontId="6" fillId="0" borderId="12" xfId="1" applyBorder="1" applyAlignment="1">
      <alignment horizontal="left" vertical="center" wrapText="1"/>
    </xf>
    <xf numFmtId="0" fontId="6" fillId="0" borderId="60" xfId="1" applyBorder="1" applyAlignment="1">
      <alignment horizontal="left" vertical="center" wrapText="1"/>
    </xf>
    <xf numFmtId="0" fontId="6" fillId="0" borderId="61" xfId="1" applyBorder="1" applyAlignment="1">
      <alignment horizontal="left" vertical="center" wrapText="1"/>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31" xfId="0" applyFont="1" applyBorder="1" applyAlignment="1">
      <alignment horizontal="center" vertical="center"/>
    </xf>
    <xf numFmtId="0" fontId="12" fillId="0" borderId="0" xfId="0" applyFont="1" applyAlignment="1">
      <alignment horizontal="center" vertical="center"/>
    </xf>
    <xf numFmtId="0" fontId="12" fillId="0" borderId="30"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5" xfId="0" applyFont="1" applyBorder="1" applyAlignment="1">
      <alignment horizontal="center" vertical="center"/>
    </xf>
    <xf numFmtId="0" fontId="5" fillId="0" borderId="40"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11" fillId="7" borderId="26"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4" fillId="0" borderId="26" xfId="0" applyFont="1" applyBorder="1" applyAlignment="1" applyProtection="1">
      <alignment vertical="center"/>
      <protection locked="0"/>
    </xf>
    <xf numFmtId="0" fontId="5" fillId="0" borderId="2" xfId="0" applyFont="1" applyBorder="1" applyAlignment="1" applyProtection="1">
      <alignment vertical="center"/>
      <protection locked="0"/>
    </xf>
    <xf numFmtId="0" fontId="5" fillId="0" borderId="27" xfId="0" applyFont="1" applyBorder="1" applyAlignment="1" applyProtection="1">
      <alignment vertical="center"/>
      <protection locked="0"/>
    </xf>
    <xf numFmtId="0" fontId="5" fillId="6" borderId="32" xfId="0" applyFont="1" applyFill="1" applyBorder="1" applyAlignment="1">
      <alignment horizontal="center" vertical="center"/>
    </xf>
    <xf numFmtId="0" fontId="5" fillId="6" borderId="33" xfId="0" applyFont="1" applyFill="1" applyBorder="1" applyAlignment="1">
      <alignment horizontal="center" vertical="center"/>
    </xf>
    <xf numFmtId="0" fontId="5" fillId="6" borderId="35" xfId="0" applyFont="1" applyFill="1" applyBorder="1" applyAlignment="1">
      <alignment horizontal="center" vertical="center"/>
    </xf>
    <xf numFmtId="0" fontId="19" fillId="0" borderId="54" xfId="1" applyFont="1" applyBorder="1" applyAlignment="1" applyProtection="1">
      <alignment vertical="center" wrapText="1"/>
      <protection locked="0"/>
    </xf>
    <xf numFmtId="0" fontId="19" fillId="0" borderId="55" xfId="1" applyFont="1" applyBorder="1" applyAlignment="1" applyProtection="1">
      <alignment vertical="center" wrapText="1"/>
      <protection locked="0"/>
    </xf>
    <xf numFmtId="0" fontId="35" fillId="0" borderId="62" xfId="1" applyFont="1" applyBorder="1" applyAlignment="1" applyProtection="1">
      <alignment vertical="top" wrapText="1"/>
      <protection locked="0"/>
    </xf>
    <xf numFmtId="0" fontId="35" fillId="0" borderId="48" xfId="1" applyFont="1" applyBorder="1" applyAlignment="1" applyProtection="1">
      <alignment vertical="top" wrapText="1"/>
      <protection locked="0"/>
    </xf>
    <xf numFmtId="0" fontId="35" fillId="0" borderId="49" xfId="1" applyFont="1" applyBorder="1" applyAlignment="1" applyProtection="1">
      <alignment vertical="top" wrapText="1"/>
      <protection locked="0"/>
    </xf>
    <xf numFmtId="0" fontId="25" fillId="0" borderId="37" xfId="1" applyFont="1" applyBorder="1" applyAlignment="1" applyProtection="1">
      <alignment horizontal="left" vertical="center" wrapText="1"/>
      <protection locked="0"/>
    </xf>
    <xf numFmtId="0" fontId="25" fillId="0" borderId="38" xfId="1" applyFont="1" applyBorder="1" applyAlignment="1" applyProtection="1">
      <alignment horizontal="left" vertical="center" wrapText="1"/>
      <protection locked="0"/>
    </xf>
    <xf numFmtId="0" fontId="25" fillId="0" borderId="6" xfId="1" applyFont="1" applyBorder="1" applyAlignment="1" applyProtection="1">
      <alignment horizontal="left" vertical="center" wrapText="1"/>
      <protection locked="0"/>
    </xf>
    <xf numFmtId="0" fontId="25" fillId="7" borderId="69" xfId="1" applyFont="1" applyFill="1" applyBorder="1" applyAlignment="1">
      <alignment vertical="center" wrapText="1"/>
    </xf>
    <xf numFmtId="0" fontId="1" fillId="7" borderId="21" xfId="1" applyFont="1" applyFill="1" applyBorder="1" applyAlignment="1">
      <alignment horizontal="left" vertical="center" wrapText="1"/>
    </xf>
    <xf numFmtId="0" fontId="1" fillId="7" borderId="22" xfId="1" applyFont="1" applyFill="1" applyBorder="1" applyAlignment="1">
      <alignment horizontal="left" vertical="center" wrapText="1"/>
    </xf>
    <xf numFmtId="0" fontId="1" fillId="7" borderId="8" xfId="1" applyFont="1" applyFill="1" applyBorder="1" applyAlignment="1">
      <alignment horizontal="left" vertical="center" wrapText="1"/>
    </xf>
    <xf numFmtId="0" fontId="25" fillId="7" borderId="71" xfId="1" applyFont="1" applyFill="1" applyBorder="1" applyAlignment="1">
      <alignment vertical="center" wrapText="1"/>
    </xf>
    <xf numFmtId="0" fontId="34" fillId="0" borderId="21" xfId="1" applyFont="1" applyBorder="1" applyAlignment="1" applyProtection="1">
      <alignment vertical="center" wrapText="1"/>
      <protection locked="0"/>
    </xf>
    <xf numFmtId="0" fontId="34" fillId="0" borderId="22" xfId="1" applyFont="1" applyBorder="1" applyAlignment="1" applyProtection="1">
      <alignment vertical="center" wrapText="1"/>
      <protection locked="0"/>
    </xf>
    <xf numFmtId="0" fontId="34" fillId="0" borderId="12" xfId="1" applyFont="1" applyBorder="1" applyAlignment="1" applyProtection="1">
      <alignment vertical="center" wrapText="1"/>
      <protection locked="0"/>
    </xf>
    <xf numFmtId="0" fontId="5" fillId="7" borderId="40" xfId="0" applyFont="1" applyFill="1" applyBorder="1" applyAlignment="1">
      <alignment horizontal="center" vertical="center"/>
    </xf>
    <xf numFmtId="0" fontId="5" fillId="7" borderId="7"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68" xfId="0" applyFont="1" applyFill="1" applyBorder="1" applyAlignment="1">
      <alignment horizontal="center" vertical="center"/>
    </xf>
    <xf numFmtId="0" fontId="5" fillId="7" borderId="69" xfId="0" applyFont="1" applyFill="1" applyBorder="1" applyAlignment="1">
      <alignment horizontal="center" vertical="center"/>
    </xf>
    <xf numFmtId="0" fontId="5" fillId="7" borderId="71" xfId="0" applyFont="1" applyFill="1" applyBorder="1" applyAlignment="1">
      <alignment horizontal="center" vertical="center"/>
    </xf>
    <xf numFmtId="0" fontId="5" fillId="0" borderId="44" xfId="0" applyFont="1" applyBorder="1" applyAlignment="1" applyProtection="1">
      <alignment vertical="center"/>
      <protection locked="0"/>
    </xf>
    <xf numFmtId="0" fontId="5" fillId="0" borderId="45" xfId="0" applyFont="1" applyBorder="1" applyAlignment="1" applyProtection="1">
      <alignment vertical="center"/>
      <protection locked="0"/>
    </xf>
    <xf numFmtId="0" fontId="5" fillId="0" borderId="46" xfId="0" applyFont="1" applyBorder="1" applyAlignment="1" applyProtection="1">
      <alignment vertical="center"/>
      <protection locked="0"/>
    </xf>
    <xf numFmtId="0" fontId="3" fillId="0" borderId="44"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3" fillId="0" borderId="46" xfId="0" applyFont="1" applyBorder="1" applyAlignment="1" applyProtection="1">
      <alignment horizontal="left" vertical="center" wrapText="1"/>
      <protection locked="0"/>
    </xf>
    <xf numFmtId="0" fontId="5" fillId="8" borderId="5" xfId="0" applyFont="1" applyFill="1" applyBorder="1" applyAlignment="1">
      <alignment horizontal="center" vertical="center"/>
    </xf>
    <xf numFmtId="0" fontId="5" fillId="8" borderId="37" xfId="0" applyFont="1" applyFill="1" applyBorder="1" applyAlignment="1">
      <alignment horizontal="center" vertical="center"/>
    </xf>
    <xf numFmtId="0" fontId="5" fillId="8" borderId="38" xfId="0" applyFont="1" applyFill="1" applyBorder="1" applyAlignment="1">
      <alignment horizontal="center" vertical="center"/>
    </xf>
    <xf numFmtId="0" fontId="5" fillId="8" borderId="6" xfId="0" applyFont="1" applyFill="1" applyBorder="1" applyAlignment="1">
      <alignment horizontal="center" vertical="center"/>
    </xf>
    <xf numFmtId="0" fontId="5" fillId="0" borderId="21"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5" fillId="0" borderId="21" xfId="0" applyFont="1" applyBorder="1" applyAlignment="1">
      <alignment horizontal="center" vertical="center"/>
    </xf>
    <xf numFmtId="0" fontId="0" fillId="0" borderId="22" xfId="0" applyBorder="1" applyAlignment="1">
      <alignment horizontal="center" vertical="center"/>
    </xf>
    <xf numFmtId="0" fontId="0" fillId="0" borderId="8" xfId="0" applyBorder="1" applyAlignment="1">
      <alignment horizontal="center" vertical="center"/>
    </xf>
    <xf numFmtId="0" fontId="3" fillId="0" borderId="66" xfId="0" applyFont="1" applyBorder="1" applyAlignment="1" applyProtection="1">
      <alignment horizontal="center" vertical="center" wrapText="1"/>
      <protection locked="0"/>
    </xf>
    <xf numFmtId="0" fontId="3" fillId="0" borderId="67" xfId="0" applyFont="1" applyBorder="1" applyAlignment="1" applyProtection="1">
      <alignment horizontal="center" vertical="center" wrapText="1"/>
      <protection locked="0"/>
    </xf>
    <xf numFmtId="0" fontId="3" fillId="0" borderId="9" xfId="0" applyFont="1"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5" fillId="8" borderId="65" xfId="0" applyFont="1" applyFill="1" applyBorder="1" applyAlignment="1">
      <alignment horizontal="center" vertical="center" wrapText="1"/>
    </xf>
    <xf numFmtId="0" fontId="5" fillId="8" borderId="66" xfId="0" applyFont="1" applyFill="1" applyBorder="1" applyAlignment="1">
      <alignment horizontal="center" vertical="center" wrapText="1"/>
    </xf>
    <xf numFmtId="0" fontId="5" fillId="9" borderId="66" xfId="0" applyFont="1" applyFill="1" applyBorder="1" applyAlignment="1">
      <alignment horizontal="center" vertical="center" wrapText="1"/>
    </xf>
    <xf numFmtId="0" fontId="6" fillId="7" borderId="21" xfId="0" applyFont="1" applyFill="1" applyBorder="1" applyAlignment="1">
      <alignment horizontal="center" vertical="center"/>
    </xf>
    <xf numFmtId="0" fontId="6" fillId="7" borderId="22" xfId="0" applyFont="1" applyFill="1" applyBorder="1" applyAlignment="1">
      <alignment horizontal="center" vertical="center"/>
    </xf>
    <xf numFmtId="0" fontId="6" fillId="7" borderId="8" xfId="0" applyFont="1" applyFill="1" applyBorder="1" applyAlignment="1">
      <alignment horizontal="center" vertical="center"/>
    </xf>
    <xf numFmtId="0" fontId="3" fillId="0" borderId="15" xfId="0" applyFont="1" applyBorder="1" applyAlignment="1" applyProtection="1">
      <alignment horizontal="justify" vertical="top" wrapText="1"/>
      <protection locked="0"/>
    </xf>
    <xf numFmtId="0" fontId="3" fillId="0" borderId="18" xfId="0" applyFont="1" applyBorder="1" applyAlignment="1" applyProtection="1">
      <alignment horizontal="justify" vertical="top" wrapText="1"/>
      <protection locked="0"/>
    </xf>
    <xf numFmtId="0" fontId="3" fillId="0" borderId="31" xfId="0" applyFont="1" applyBorder="1" applyAlignment="1" applyProtection="1">
      <alignment horizontal="justify" vertical="top" wrapText="1"/>
      <protection locked="0"/>
    </xf>
    <xf numFmtId="0" fontId="3" fillId="0" borderId="0" xfId="0" applyFont="1" applyAlignment="1" applyProtection="1">
      <alignment horizontal="justify" vertical="top" wrapText="1"/>
      <protection locked="0"/>
    </xf>
    <xf numFmtId="0" fontId="3" fillId="0" borderId="32" xfId="0" applyFont="1" applyBorder="1" applyAlignment="1" applyProtection="1">
      <alignment horizontal="justify" vertical="top" wrapText="1"/>
      <protection locked="0"/>
    </xf>
    <xf numFmtId="0" fontId="3" fillId="0" borderId="33" xfId="0" applyFont="1" applyBorder="1" applyAlignment="1" applyProtection="1">
      <alignment horizontal="justify" vertical="top" wrapText="1"/>
      <protection locked="0"/>
    </xf>
    <xf numFmtId="0" fontId="13"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13" fillId="0" borderId="35" xfId="0" applyFont="1" applyBorder="1" applyAlignment="1" applyProtection="1">
      <alignment vertical="center" wrapText="1"/>
      <protection locked="0"/>
    </xf>
    <xf numFmtId="0" fontId="6" fillId="0" borderId="20" xfId="0" applyFont="1" applyBorder="1" applyAlignment="1">
      <alignment horizontal="left" vertical="top" wrapText="1"/>
    </xf>
    <xf numFmtId="0" fontId="6" fillId="0" borderId="0" xfId="0" applyFont="1" applyAlignment="1">
      <alignment horizontal="left" vertical="top" wrapText="1"/>
    </xf>
    <xf numFmtId="0" fontId="6" fillId="0" borderId="30" xfId="0" applyFont="1" applyBorder="1" applyAlignment="1">
      <alignment horizontal="left" vertical="top" wrapText="1"/>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0" fontId="6" fillId="0" borderId="28" xfId="0" applyFont="1" applyBorder="1" applyAlignment="1">
      <alignment horizontal="left" vertical="top" wrapText="1"/>
    </xf>
    <xf numFmtId="17" fontId="14" fillId="7" borderId="29" xfId="0" applyNumberFormat="1" applyFont="1" applyFill="1" applyBorder="1" applyAlignment="1">
      <alignment horizontal="left" vertical="center" wrapText="1"/>
    </xf>
    <xf numFmtId="0" fontId="14" fillId="7" borderId="24" xfId="0" applyFont="1" applyFill="1" applyBorder="1" applyAlignment="1">
      <alignment horizontal="left" vertical="center" wrapText="1"/>
    </xf>
    <xf numFmtId="0" fontId="14" fillId="7" borderId="25" xfId="0" applyFont="1" applyFill="1" applyBorder="1" applyAlignment="1">
      <alignment horizontal="left" vertical="center" wrapText="1"/>
    </xf>
    <xf numFmtId="3" fontId="3" fillId="0" borderId="37" xfId="0" applyNumberFormat="1" applyFont="1" applyBorder="1" applyAlignment="1" applyProtection="1">
      <alignment horizontal="center" vertical="center"/>
      <protection locked="0"/>
    </xf>
    <xf numFmtId="3" fontId="3" fillId="0" borderId="38" xfId="0" applyNumberFormat="1" applyFont="1" applyBorder="1" applyAlignment="1" applyProtection="1">
      <alignment horizontal="center" vertical="center"/>
      <protection locked="0"/>
    </xf>
    <xf numFmtId="3" fontId="3" fillId="0" borderId="6" xfId="0" applyNumberFormat="1" applyFont="1" applyBorder="1" applyAlignment="1" applyProtection="1">
      <alignment horizontal="center" vertical="center"/>
      <protection locked="0"/>
    </xf>
    <xf numFmtId="166" fontId="6" fillId="0" borderId="37" xfId="2" applyNumberFormat="1" applyFont="1" applyBorder="1" applyAlignment="1">
      <alignment horizontal="center" vertical="center"/>
    </xf>
    <xf numFmtId="166" fontId="6" fillId="0" borderId="38" xfId="2" applyNumberFormat="1" applyFont="1" applyBorder="1" applyAlignment="1">
      <alignment horizontal="center" vertical="center"/>
    </xf>
    <xf numFmtId="166" fontId="6" fillId="0" borderId="6" xfId="2" applyNumberFormat="1" applyFont="1" applyBorder="1" applyAlignment="1">
      <alignment horizontal="center" vertical="center"/>
    </xf>
    <xf numFmtId="14" fontId="6" fillId="8" borderId="21" xfId="0" applyNumberFormat="1" applyFont="1" applyFill="1" applyBorder="1" applyAlignment="1" applyProtection="1">
      <alignment horizontal="center" vertical="center" wrapText="1"/>
      <protection locked="0"/>
    </xf>
    <xf numFmtId="14" fontId="6" fillId="8" borderId="22" xfId="0" applyNumberFormat="1" applyFont="1" applyFill="1" applyBorder="1" applyAlignment="1" applyProtection="1">
      <alignment horizontal="center" vertical="center" wrapText="1"/>
      <protection locked="0"/>
    </xf>
    <xf numFmtId="14" fontId="6" fillId="8" borderId="8" xfId="0" applyNumberFormat="1" applyFont="1" applyFill="1" applyBorder="1" applyAlignment="1" applyProtection="1">
      <alignment horizontal="center" vertical="center" wrapText="1"/>
      <protection locked="0"/>
    </xf>
    <xf numFmtId="14" fontId="3" fillId="8" borderId="2" xfId="0" applyNumberFormat="1" applyFont="1" applyFill="1" applyBorder="1" applyAlignment="1" applyProtection="1">
      <alignment horizontal="center" vertical="center" wrapText="1"/>
      <protection locked="0"/>
    </xf>
    <xf numFmtId="14" fontId="6" fillId="8" borderId="2" xfId="0" applyNumberFormat="1" applyFont="1" applyFill="1" applyBorder="1" applyAlignment="1" applyProtection="1">
      <alignment horizontal="center" vertical="center" wrapText="1"/>
      <protection locked="0"/>
    </xf>
    <xf numFmtId="0" fontId="5" fillId="8" borderId="2"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 xfId="0" applyFont="1" applyFill="1" applyBorder="1" applyAlignment="1">
      <alignment horizontal="center" vertical="center"/>
    </xf>
    <xf numFmtId="14" fontId="6" fillId="22" borderId="21" xfId="0" applyNumberFormat="1" applyFont="1" applyFill="1" applyBorder="1" applyAlignment="1" applyProtection="1">
      <alignment horizontal="center" vertical="center" wrapText="1"/>
      <protection locked="0"/>
    </xf>
    <xf numFmtId="14" fontId="6" fillId="22" borderId="22" xfId="0" applyNumberFormat="1" applyFont="1" applyFill="1" applyBorder="1" applyAlignment="1" applyProtection="1">
      <alignment horizontal="center" vertical="center" wrapText="1"/>
      <protection locked="0"/>
    </xf>
    <xf numFmtId="14" fontId="6" fillId="22" borderId="8" xfId="0" applyNumberFormat="1" applyFont="1" applyFill="1" applyBorder="1" applyAlignment="1" applyProtection="1">
      <alignment horizontal="center" vertical="center" wrapText="1"/>
      <protection locked="0"/>
    </xf>
    <xf numFmtId="14" fontId="3" fillId="22" borderId="21" xfId="0" applyNumberFormat="1" applyFont="1" applyFill="1" applyBorder="1" applyAlignment="1" applyProtection="1">
      <alignment horizontal="center" vertical="center" wrapText="1"/>
      <protection locked="0"/>
    </xf>
    <xf numFmtId="0" fontId="5" fillId="22" borderId="2" xfId="0" applyFont="1" applyFill="1" applyBorder="1" applyAlignment="1">
      <alignment horizontal="center" vertical="center" wrapText="1"/>
    </xf>
    <xf numFmtId="0" fontId="3" fillId="22" borderId="2" xfId="0" applyFont="1" applyFill="1" applyBorder="1" applyAlignment="1" applyProtection="1">
      <alignment horizontal="center" vertical="center" wrapText="1"/>
      <protection locked="0"/>
    </xf>
    <xf numFmtId="0" fontId="3" fillId="22" borderId="2" xfId="0" applyFont="1" applyFill="1" applyBorder="1" applyAlignment="1" applyProtection="1">
      <alignment horizontal="center" vertical="center"/>
      <protection locked="0"/>
    </xf>
    <xf numFmtId="14" fontId="3" fillId="22" borderId="21" xfId="0" applyNumberFormat="1" applyFont="1" applyFill="1" applyBorder="1" applyAlignment="1" applyProtection="1">
      <alignment horizontal="center" vertical="center"/>
      <protection locked="0"/>
    </xf>
    <xf numFmtId="0" fontId="3" fillId="22" borderId="22" xfId="0" applyFont="1" applyFill="1" applyBorder="1" applyAlignment="1" applyProtection="1">
      <alignment horizontal="center" vertical="center"/>
      <protection locked="0"/>
    </xf>
    <xf numFmtId="0" fontId="3" fillId="22" borderId="8" xfId="0" applyFont="1" applyFill="1" applyBorder="1" applyAlignment="1" applyProtection="1">
      <alignment horizontal="center" vertical="center"/>
      <protection locked="0"/>
    </xf>
    <xf numFmtId="0" fontId="3" fillId="22" borderId="21" xfId="0" applyFont="1" applyFill="1" applyBorder="1" applyAlignment="1" applyProtection="1">
      <alignment horizontal="center" vertical="center" wrapText="1"/>
      <protection locked="0"/>
    </xf>
    <xf numFmtId="3" fontId="3" fillId="0" borderId="21" xfId="0" applyNumberFormat="1" applyFont="1" applyBorder="1" applyAlignment="1" applyProtection="1">
      <alignment horizontal="center" vertical="center"/>
      <protection locked="0"/>
    </xf>
    <xf numFmtId="3" fontId="3" fillId="0" borderId="22" xfId="0" applyNumberFormat="1" applyFont="1" applyBorder="1" applyAlignment="1" applyProtection="1">
      <alignment horizontal="center" vertical="center"/>
      <protection locked="0"/>
    </xf>
    <xf numFmtId="3" fontId="3" fillId="0" borderId="8" xfId="0" applyNumberFormat="1" applyFont="1" applyBorder="1" applyAlignment="1" applyProtection="1">
      <alignment horizontal="center" vertical="center"/>
      <protection locked="0"/>
    </xf>
    <xf numFmtId="166" fontId="6" fillId="0" borderId="21" xfId="2" applyNumberFormat="1" applyFont="1" applyBorder="1" applyAlignment="1">
      <alignment horizontal="center" vertical="center"/>
    </xf>
    <xf numFmtId="166" fontId="6" fillId="0" borderId="22" xfId="2" applyNumberFormat="1" applyFont="1" applyBorder="1" applyAlignment="1">
      <alignment horizontal="center" vertical="center"/>
    </xf>
    <xf numFmtId="166" fontId="6" fillId="0" borderId="8" xfId="2" applyNumberFormat="1" applyFont="1" applyBorder="1" applyAlignment="1">
      <alignment horizontal="center" vertical="center"/>
    </xf>
    <xf numFmtId="17" fontId="6" fillId="0" borderId="11" xfId="0" applyNumberFormat="1" applyFont="1" applyBorder="1" applyAlignment="1">
      <alignment horizontal="left" vertical="center"/>
    </xf>
    <xf numFmtId="17" fontId="6" fillId="0" borderId="22" xfId="0" applyNumberFormat="1" applyFont="1" applyBorder="1" applyAlignment="1">
      <alignment horizontal="left" vertical="center"/>
    </xf>
    <xf numFmtId="17" fontId="6" fillId="0" borderId="8" xfId="0" applyNumberFormat="1" applyFont="1" applyBorder="1" applyAlignment="1">
      <alignment horizontal="left" vertical="center"/>
    </xf>
    <xf numFmtId="0" fontId="5" fillId="6" borderId="2" xfId="0" applyFont="1" applyFill="1" applyBorder="1" applyAlignment="1">
      <alignment horizontal="center" vertical="center"/>
    </xf>
    <xf numFmtId="0" fontId="5" fillId="6" borderId="27" xfId="0" applyFont="1" applyFill="1" applyBorder="1" applyAlignment="1">
      <alignment horizontal="center" vertical="center"/>
    </xf>
    <xf numFmtId="0" fontId="0" fillId="7" borderId="47" xfId="0" applyFill="1" applyBorder="1" applyAlignment="1">
      <alignment horizontal="center"/>
    </xf>
    <xf numFmtId="0" fontId="0" fillId="7" borderId="48" xfId="0" applyFill="1" applyBorder="1" applyAlignment="1">
      <alignment horizontal="center"/>
    </xf>
    <xf numFmtId="0" fontId="0" fillId="7" borderId="49" xfId="0" applyFill="1" applyBorder="1" applyAlignment="1">
      <alignment horizontal="center"/>
    </xf>
    <xf numFmtId="0" fontId="5" fillId="6" borderId="44" xfId="0" applyFont="1" applyFill="1" applyBorder="1" applyAlignment="1">
      <alignment horizontal="center"/>
    </xf>
    <xf numFmtId="0" fontId="0" fillId="6" borderId="45" xfId="0" applyFill="1" applyBorder="1"/>
    <xf numFmtId="0" fontId="0" fillId="6" borderId="56" xfId="0" applyFill="1" applyBorder="1"/>
    <xf numFmtId="0" fontId="5" fillId="6" borderId="64" xfId="0" applyFont="1" applyFill="1" applyBorder="1" applyAlignment="1">
      <alignment horizontal="center"/>
    </xf>
    <xf numFmtId="0" fontId="5" fillId="6" borderId="54" xfId="0" applyFont="1" applyFill="1" applyBorder="1" applyAlignment="1">
      <alignment horizontal="center"/>
    </xf>
    <xf numFmtId="0" fontId="5" fillId="6" borderId="55" xfId="0" applyFont="1" applyFill="1" applyBorder="1" applyAlignment="1">
      <alignment horizontal="center"/>
    </xf>
    <xf numFmtId="0" fontId="5" fillId="8" borderId="26" xfId="0" applyFont="1" applyFill="1" applyBorder="1" applyAlignment="1">
      <alignment horizontal="center" vertical="center" wrapText="1"/>
    </xf>
    <xf numFmtId="0" fontId="15" fillId="7" borderId="21" xfId="0" applyFont="1" applyFill="1" applyBorder="1" applyAlignment="1">
      <alignment horizontal="center" vertical="center"/>
    </xf>
    <xf numFmtId="0" fontId="15" fillId="7" borderId="22" xfId="0" applyFont="1" applyFill="1" applyBorder="1" applyAlignment="1">
      <alignment horizontal="center" vertical="center"/>
    </xf>
    <xf numFmtId="9" fontId="6" fillId="2" borderId="2" xfId="0" applyNumberFormat="1" applyFont="1" applyFill="1" applyBorder="1" applyAlignment="1">
      <alignment horizontal="center" vertical="center" wrapText="1"/>
    </xf>
    <xf numFmtId="9" fontId="6" fillId="2" borderId="36"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5" fillId="4" borderId="51"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5" fillId="8" borderId="19" xfId="0" applyFont="1" applyFill="1" applyBorder="1" applyAlignment="1">
      <alignment horizontal="center" vertical="center" wrapText="1"/>
    </xf>
    <xf numFmtId="15" fontId="15" fillId="0" borderId="17" xfId="0" applyNumberFormat="1" applyFont="1" applyBorder="1" applyAlignment="1" applyProtection="1">
      <alignment horizontal="center" vertical="center"/>
      <protection locked="0"/>
    </xf>
    <xf numFmtId="15" fontId="15" fillId="0" borderId="18" xfId="0" applyNumberFormat="1" applyFont="1" applyBorder="1" applyAlignment="1" applyProtection="1">
      <alignment horizontal="center" vertical="center"/>
      <protection locked="0"/>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2" fillId="7" borderId="44" xfId="0" applyFont="1" applyFill="1" applyBorder="1" applyAlignment="1">
      <alignment horizontal="center" vertical="center" wrapText="1"/>
    </xf>
    <xf numFmtId="0" fontId="12" fillId="7" borderId="45" xfId="0" applyFont="1" applyFill="1" applyBorder="1" applyAlignment="1">
      <alignment horizontal="center" vertical="center" wrapText="1"/>
    </xf>
    <xf numFmtId="0" fontId="12" fillId="7" borderId="46"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31" xfId="0"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3" fillId="0" borderId="40" xfId="1" applyFont="1" applyBorder="1" applyAlignment="1">
      <alignment horizontal="left" vertical="center" wrapText="1"/>
    </xf>
    <xf numFmtId="0" fontId="6" fillId="0" borderId="7" xfId="1" applyBorder="1" applyAlignment="1">
      <alignment horizontal="left" vertical="center" wrapText="1"/>
    </xf>
    <xf numFmtId="0" fontId="6" fillId="0" borderId="41" xfId="1" applyBorder="1" applyAlignment="1">
      <alignment horizontal="left" vertical="center" wrapText="1"/>
    </xf>
    <xf numFmtId="0" fontId="6" fillId="0" borderId="22" xfId="1" applyBorder="1" applyAlignment="1">
      <alignment horizontal="left" vertical="center" wrapText="1"/>
    </xf>
    <xf numFmtId="0" fontId="3" fillId="0" borderId="26" xfId="1" applyFont="1" applyBorder="1" applyAlignment="1" applyProtection="1">
      <alignment horizontal="left" vertical="center" wrapText="1"/>
      <protection locked="0"/>
    </xf>
    <xf numFmtId="0" fontId="6" fillId="0" borderId="2" xfId="1" applyBorder="1" applyAlignment="1" applyProtection="1">
      <alignment horizontal="left" vertical="center" wrapText="1"/>
      <protection locked="0"/>
    </xf>
    <xf numFmtId="0" fontId="6" fillId="0" borderId="27" xfId="1" applyBorder="1" applyAlignment="1" applyProtection="1">
      <alignment horizontal="left" vertical="center" wrapText="1"/>
      <protection locked="0"/>
    </xf>
    <xf numFmtId="0" fontId="6" fillId="0" borderId="42" xfId="1" applyBorder="1" applyAlignment="1">
      <alignment horizontal="left" vertical="center" wrapText="1"/>
    </xf>
    <xf numFmtId="0" fontId="6" fillId="0" borderId="14" xfId="1" applyBorder="1" applyAlignment="1">
      <alignment horizontal="left" vertical="center" wrapText="1"/>
    </xf>
    <xf numFmtId="0" fontId="6" fillId="0" borderId="43" xfId="1" applyBorder="1" applyAlignment="1">
      <alignment horizontal="left" vertical="center" wrapText="1"/>
    </xf>
    <xf numFmtId="0" fontId="13" fillId="8" borderId="26"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15" fillId="7" borderId="21" xfId="0" applyFont="1" applyFill="1" applyBorder="1" applyAlignment="1">
      <alignment vertical="center" wrapText="1"/>
    </xf>
    <xf numFmtId="0" fontId="15" fillId="7" borderId="22" xfId="0" applyFont="1" applyFill="1" applyBorder="1" applyAlignment="1">
      <alignment vertical="center" wrapText="1"/>
    </xf>
    <xf numFmtId="0" fontId="15" fillId="7" borderId="12" xfId="0" applyFont="1" applyFill="1" applyBorder="1" applyAlignment="1">
      <alignment vertical="center" wrapText="1"/>
    </xf>
    <xf numFmtId="0" fontId="5" fillId="8" borderId="50"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15" fillId="7" borderId="23" xfId="0" applyFont="1" applyFill="1" applyBorder="1" applyAlignment="1">
      <alignment vertical="center" wrapText="1"/>
    </xf>
    <xf numFmtId="0" fontId="15" fillId="7" borderId="24" xfId="0" applyFont="1" applyFill="1" applyBorder="1" applyAlignment="1">
      <alignment vertical="center" wrapText="1"/>
    </xf>
    <xf numFmtId="0" fontId="15" fillId="7" borderId="28" xfId="0" applyFont="1" applyFill="1" applyBorder="1" applyAlignment="1">
      <alignment vertical="center" wrapText="1"/>
    </xf>
    <xf numFmtId="0" fontId="5" fillId="8" borderId="50" xfId="0" applyFont="1" applyFill="1" applyBorder="1" applyAlignment="1">
      <alignment horizontal="center" vertical="center"/>
    </xf>
    <xf numFmtId="0" fontId="5" fillId="8" borderId="72" xfId="0" applyFont="1" applyFill="1" applyBorder="1" applyAlignment="1">
      <alignment horizontal="center" vertical="center"/>
    </xf>
    <xf numFmtId="0" fontId="41" fillId="7" borderId="40" xfId="0" applyFont="1" applyFill="1" applyBorder="1" applyAlignment="1">
      <alignment horizontal="center" vertical="center" wrapText="1"/>
    </xf>
    <xf numFmtId="0" fontId="41" fillId="7" borderId="7" xfId="0" applyFont="1" applyFill="1" applyBorder="1" applyAlignment="1">
      <alignment horizontal="center" vertical="center" wrapText="1"/>
    </xf>
    <xf numFmtId="0" fontId="41" fillId="7" borderId="41" xfId="0" applyFont="1" applyFill="1" applyBorder="1" applyAlignment="1">
      <alignment horizontal="center" vertical="center" wrapText="1"/>
    </xf>
    <xf numFmtId="0" fontId="5" fillId="8" borderId="42"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43" xfId="0" applyFont="1" applyFill="1" applyBorder="1" applyAlignment="1">
      <alignment horizontal="center" vertical="center"/>
    </xf>
    <xf numFmtId="0" fontId="41" fillId="7" borderId="60" xfId="0" applyFont="1" applyFill="1" applyBorder="1" applyAlignment="1">
      <alignment horizontal="left" vertical="center" wrapText="1"/>
    </xf>
    <xf numFmtId="0" fontId="41" fillId="7" borderId="63" xfId="0" applyFont="1" applyFill="1" applyBorder="1" applyAlignment="1">
      <alignment horizontal="left" vertical="center" wrapText="1"/>
    </xf>
    <xf numFmtId="0" fontId="41" fillId="7" borderId="61" xfId="0" applyFont="1" applyFill="1" applyBorder="1" applyAlignment="1">
      <alignment horizontal="left" vertical="center" wrapText="1"/>
    </xf>
    <xf numFmtId="0" fontId="5" fillId="8" borderId="9" xfId="0" applyFont="1" applyFill="1" applyBorder="1" applyAlignment="1">
      <alignment horizontal="center" vertical="center"/>
    </xf>
    <xf numFmtId="0" fontId="5" fillId="8" borderId="10" xfId="0" applyFont="1" applyFill="1" applyBorder="1" applyAlignment="1">
      <alignment horizontal="center" vertical="center"/>
    </xf>
    <xf numFmtId="0" fontId="15" fillId="7" borderId="24" xfId="0" applyFont="1" applyFill="1" applyBorder="1" applyAlignment="1">
      <alignment horizontal="center" vertical="center" wrapText="1"/>
    </xf>
    <xf numFmtId="0" fontId="15" fillId="7" borderId="28" xfId="0" applyFont="1" applyFill="1" applyBorder="1" applyAlignment="1">
      <alignment horizontal="center" vertical="center" wrapText="1"/>
    </xf>
    <xf numFmtId="0" fontId="5" fillId="8" borderId="60" xfId="0" applyFont="1" applyFill="1" applyBorder="1" applyAlignment="1">
      <alignment horizontal="center" vertical="center"/>
    </xf>
    <xf numFmtId="0" fontId="5" fillId="8" borderId="63" xfId="0" applyFont="1" applyFill="1" applyBorder="1" applyAlignment="1">
      <alignment horizontal="center" vertical="center"/>
    </xf>
    <xf numFmtId="0" fontId="5" fillId="8" borderId="61" xfId="0" applyFont="1" applyFill="1" applyBorder="1" applyAlignment="1">
      <alignment horizontal="center" vertical="center"/>
    </xf>
    <xf numFmtId="0" fontId="15" fillId="7" borderId="13" xfId="0" applyFont="1" applyFill="1" applyBorder="1" applyAlignment="1">
      <alignment vertical="center" wrapText="1"/>
    </xf>
    <xf numFmtId="0" fontId="15" fillId="7" borderId="14" xfId="0" applyFont="1" applyFill="1" applyBorder="1" applyAlignment="1">
      <alignment vertical="center" wrapText="1"/>
    </xf>
    <xf numFmtId="0" fontId="15" fillId="7" borderId="43" xfId="0" applyFont="1" applyFill="1" applyBorder="1" applyAlignment="1">
      <alignment vertical="center" wrapText="1"/>
    </xf>
    <xf numFmtId="0" fontId="5" fillId="7" borderId="44" xfId="0" applyFont="1" applyFill="1" applyBorder="1" applyAlignment="1">
      <alignment horizontal="center" vertical="center"/>
    </xf>
    <xf numFmtId="0" fontId="5" fillId="7" borderId="45" xfId="0" applyFont="1" applyFill="1" applyBorder="1" applyAlignment="1">
      <alignment horizontal="center" vertical="center"/>
    </xf>
    <xf numFmtId="0" fontId="5" fillId="7" borderId="56" xfId="0" applyFont="1" applyFill="1" applyBorder="1" applyAlignment="1">
      <alignment horizontal="center" vertical="center"/>
    </xf>
    <xf numFmtId="0" fontId="15" fillId="7" borderId="64" xfId="0" applyFont="1" applyFill="1" applyBorder="1" applyAlignment="1">
      <alignment horizontal="center" vertical="center"/>
    </xf>
    <xf numFmtId="0" fontId="15" fillId="7" borderId="45" xfId="0" applyFont="1" applyFill="1" applyBorder="1" applyAlignment="1">
      <alignment horizontal="center" vertical="center"/>
    </xf>
    <xf numFmtId="0" fontId="15" fillId="7" borderId="46" xfId="0" applyFont="1" applyFill="1" applyBorder="1" applyAlignment="1">
      <alignment horizontal="center" vertical="center"/>
    </xf>
    <xf numFmtId="9" fontId="15" fillId="7" borderId="21" xfId="0" applyNumberFormat="1" applyFont="1" applyFill="1" applyBorder="1" applyAlignment="1">
      <alignment vertical="center" wrapText="1"/>
    </xf>
    <xf numFmtId="0" fontId="5" fillId="8" borderId="21" xfId="0" applyFont="1" applyFill="1" applyBorder="1" applyAlignment="1">
      <alignment horizontal="center" vertical="center"/>
    </xf>
    <xf numFmtId="0" fontId="5" fillId="8" borderId="22" xfId="0" applyFont="1" applyFill="1" applyBorder="1" applyAlignment="1">
      <alignment horizontal="center" vertical="center"/>
    </xf>
    <xf numFmtId="0" fontId="5" fillId="8" borderId="12" xfId="0" applyFont="1" applyFill="1" applyBorder="1" applyAlignment="1">
      <alignment horizontal="center" vertical="center"/>
    </xf>
    <xf numFmtId="0" fontId="5" fillId="16" borderId="36" xfId="0" applyFont="1" applyFill="1" applyBorder="1" applyAlignment="1">
      <alignment horizontal="center" vertical="center" wrapText="1"/>
    </xf>
    <xf numFmtId="0" fontId="5" fillId="10" borderId="19" xfId="0" applyFont="1" applyFill="1" applyBorder="1" applyAlignment="1">
      <alignment horizontal="center" vertical="center"/>
    </xf>
    <xf numFmtId="0" fontId="5" fillId="10" borderId="36" xfId="0" applyFont="1" applyFill="1" applyBorder="1" applyAlignment="1">
      <alignment horizontal="center" vertical="center"/>
    </xf>
    <xf numFmtId="0" fontId="5" fillId="18" borderId="36" xfId="0" applyFont="1" applyFill="1" applyBorder="1" applyAlignment="1">
      <alignment horizontal="center" vertical="center" wrapText="1"/>
    </xf>
    <xf numFmtId="0" fontId="5" fillId="18" borderId="36" xfId="0" applyFont="1" applyFill="1" applyBorder="1" applyAlignment="1">
      <alignment horizontal="center" vertical="center"/>
    </xf>
    <xf numFmtId="0" fontId="5" fillId="11" borderId="36" xfId="0" applyFont="1" applyFill="1" applyBorder="1" applyAlignment="1">
      <alignment horizontal="center" vertical="center" wrapText="1"/>
    </xf>
    <xf numFmtId="0" fontId="5" fillId="11" borderId="36" xfId="0" applyFont="1" applyFill="1" applyBorder="1" applyAlignment="1">
      <alignment horizontal="center" vertical="center"/>
    </xf>
    <xf numFmtId="0" fontId="5" fillId="10" borderId="36" xfId="0" applyFont="1" applyFill="1" applyBorder="1" applyAlignment="1">
      <alignment horizontal="center" vertical="center" wrapText="1"/>
    </xf>
    <xf numFmtId="0" fontId="5" fillId="19" borderId="36" xfId="0" applyFont="1" applyFill="1" applyBorder="1" applyAlignment="1">
      <alignment horizontal="center" vertical="center" wrapText="1"/>
    </xf>
    <xf numFmtId="0" fontId="5" fillId="19" borderId="36" xfId="0" applyFont="1" applyFill="1" applyBorder="1" applyAlignment="1">
      <alignment horizontal="center" vertical="center"/>
    </xf>
    <xf numFmtId="0" fontId="5" fillId="20" borderId="36" xfId="0" applyFont="1" applyFill="1" applyBorder="1" applyAlignment="1">
      <alignment horizontal="center" vertical="center" wrapText="1"/>
    </xf>
    <xf numFmtId="0" fontId="5" fillId="20" borderId="36" xfId="0" applyFont="1" applyFill="1" applyBorder="1" applyAlignment="1">
      <alignment horizontal="center" vertical="center"/>
    </xf>
    <xf numFmtId="0" fontId="5" fillId="17" borderId="36" xfId="0" applyFont="1" applyFill="1" applyBorder="1" applyAlignment="1">
      <alignment horizontal="center" vertical="center"/>
    </xf>
  </cellXfs>
  <cellStyles count="152">
    <cellStyle name="Comma 2" xfId="6" xr:uid="{00000000-0005-0000-0000-000000000000}"/>
    <cellStyle name="Comma 3" xfId="7" xr:uid="{00000000-0005-0000-0000-000001000000}"/>
    <cellStyle name="Comma 4" xfId="8" xr:uid="{00000000-0005-0000-0000-000002000000}"/>
    <cellStyle name="Currency 2" xfId="9" xr:uid="{00000000-0005-0000-0000-000003000000}"/>
    <cellStyle name="Currency 3" xfId="10" xr:uid="{00000000-0005-0000-0000-000004000000}"/>
    <cellStyle name="Currency 4" xfId="11" xr:uid="{00000000-0005-0000-0000-000005000000}"/>
    <cellStyle name="Estilo 1" xfId="12" xr:uid="{00000000-0005-0000-0000-000006000000}"/>
    <cellStyle name="Estilo 1 5" xfId="13" xr:uid="{00000000-0005-0000-0000-000007000000}"/>
    <cellStyle name="Estilo 1 6" xfId="14" xr:uid="{00000000-0005-0000-0000-000008000000}"/>
    <cellStyle name="Estilo 1 7" xfId="15" xr:uid="{00000000-0005-0000-0000-000009000000}"/>
    <cellStyle name="Euro" xfId="16" xr:uid="{00000000-0005-0000-0000-00000A000000}"/>
    <cellStyle name="Euro 2" xfId="17" xr:uid="{00000000-0005-0000-0000-00000B000000}"/>
    <cellStyle name="Hipervínculo 2" xfId="18" xr:uid="{00000000-0005-0000-0000-00000C000000}"/>
    <cellStyle name="Hipervínculo 3" xfId="19" xr:uid="{00000000-0005-0000-0000-00000D000000}"/>
    <cellStyle name="Hipervínculo 3 2" xfId="20" xr:uid="{00000000-0005-0000-0000-00000E000000}"/>
    <cellStyle name="Hipervínculo 3 3" xfId="21" xr:uid="{00000000-0005-0000-0000-00000F000000}"/>
    <cellStyle name="Hipervínculo 3 4" xfId="22" xr:uid="{00000000-0005-0000-0000-000010000000}"/>
    <cellStyle name="Hipervínculo 3 5" xfId="23" xr:uid="{00000000-0005-0000-0000-000011000000}"/>
    <cellStyle name="Millares 10" xfId="24" xr:uid="{00000000-0005-0000-0000-000012000000}"/>
    <cellStyle name="Millares 10 2" xfId="25" xr:uid="{00000000-0005-0000-0000-000013000000}"/>
    <cellStyle name="Millares 10 2 2" xfId="26" xr:uid="{00000000-0005-0000-0000-000014000000}"/>
    <cellStyle name="Millares 10 2 3" xfId="27" xr:uid="{00000000-0005-0000-0000-000015000000}"/>
    <cellStyle name="Millares 10 3" xfId="28" xr:uid="{00000000-0005-0000-0000-000016000000}"/>
    <cellStyle name="Millares 10 4" xfId="29" xr:uid="{00000000-0005-0000-0000-000017000000}"/>
    <cellStyle name="Millares 10 5" xfId="30" xr:uid="{00000000-0005-0000-0000-000018000000}"/>
    <cellStyle name="Millares 11" xfId="31" xr:uid="{00000000-0005-0000-0000-000019000000}"/>
    <cellStyle name="Millares 12" xfId="32" xr:uid="{00000000-0005-0000-0000-00001A000000}"/>
    <cellStyle name="Millares 13" xfId="33" xr:uid="{00000000-0005-0000-0000-00001B000000}"/>
    <cellStyle name="Millares 14" xfId="34" xr:uid="{00000000-0005-0000-0000-00001C000000}"/>
    <cellStyle name="Millares 2" xfId="35" xr:uid="{00000000-0005-0000-0000-00001D000000}"/>
    <cellStyle name="Millares 2 10" xfId="36" xr:uid="{00000000-0005-0000-0000-00001E000000}"/>
    <cellStyle name="Millares 2 2" xfId="37" xr:uid="{00000000-0005-0000-0000-00001F000000}"/>
    <cellStyle name="Millares 2 2 2" xfId="38" xr:uid="{00000000-0005-0000-0000-000020000000}"/>
    <cellStyle name="Millares 2 2 2 2" xfId="39" xr:uid="{00000000-0005-0000-0000-000021000000}"/>
    <cellStyle name="Millares 2 2 2 3" xfId="40" xr:uid="{00000000-0005-0000-0000-000022000000}"/>
    <cellStyle name="Millares 2 2 3" xfId="41" xr:uid="{00000000-0005-0000-0000-000023000000}"/>
    <cellStyle name="Millares 2 3" xfId="42" xr:uid="{00000000-0005-0000-0000-000024000000}"/>
    <cellStyle name="Millares 2 3 2" xfId="43" xr:uid="{00000000-0005-0000-0000-000025000000}"/>
    <cellStyle name="Millares 2 3 3" xfId="44" xr:uid="{00000000-0005-0000-0000-000026000000}"/>
    <cellStyle name="Millares 2 4" xfId="45" xr:uid="{00000000-0005-0000-0000-000027000000}"/>
    <cellStyle name="Millares 2 5" xfId="46" xr:uid="{00000000-0005-0000-0000-000028000000}"/>
    <cellStyle name="Millares 2 6" xfId="47" xr:uid="{00000000-0005-0000-0000-000029000000}"/>
    <cellStyle name="Millares 2 7" xfId="48" xr:uid="{00000000-0005-0000-0000-00002A000000}"/>
    <cellStyle name="Millares 2 8" xfId="49" xr:uid="{00000000-0005-0000-0000-00002B000000}"/>
    <cellStyle name="Millares 2 9" xfId="50" xr:uid="{00000000-0005-0000-0000-00002C000000}"/>
    <cellStyle name="Millares 3" xfId="51" xr:uid="{00000000-0005-0000-0000-00002D000000}"/>
    <cellStyle name="Millares 3 2" xfId="52" xr:uid="{00000000-0005-0000-0000-00002E000000}"/>
    <cellStyle name="Millares 4" xfId="53" xr:uid="{00000000-0005-0000-0000-00002F000000}"/>
    <cellStyle name="Millares 5" xfId="54" xr:uid="{00000000-0005-0000-0000-000030000000}"/>
    <cellStyle name="Millares 5 2" xfId="55" xr:uid="{00000000-0005-0000-0000-000031000000}"/>
    <cellStyle name="Millares 5 3" xfId="56" xr:uid="{00000000-0005-0000-0000-000032000000}"/>
    <cellStyle name="Millares 6" xfId="57" xr:uid="{00000000-0005-0000-0000-000033000000}"/>
    <cellStyle name="Millares 6 2" xfId="58" xr:uid="{00000000-0005-0000-0000-000034000000}"/>
    <cellStyle name="Millares 7" xfId="59" xr:uid="{00000000-0005-0000-0000-000035000000}"/>
    <cellStyle name="Millares 7 2" xfId="60" xr:uid="{00000000-0005-0000-0000-000036000000}"/>
    <cellStyle name="Millares 7 3" xfId="61" xr:uid="{00000000-0005-0000-0000-000037000000}"/>
    <cellStyle name="Millares 8" xfId="62" xr:uid="{00000000-0005-0000-0000-000038000000}"/>
    <cellStyle name="Millares 8 2" xfId="63" xr:uid="{00000000-0005-0000-0000-000039000000}"/>
    <cellStyle name="Millares 8 3" xfId="64" xr:uid="{00000000-0005-0000-0000-00003A000000}"/>
    <cellStyle name="Millares 8 4" xfId="65" xr:uid="{00000000-0005-0000-0000-00003B000000}"/>
    <cellStyle name="Millares 9" xfId="66" xr:uid="{00000000-0005-0000-0000-00003C000000}"/>
    <cellStyle name="Moneda 2" xfId="67" xr:uid="{00000000-0005-0000-0000-00003D000000}"/>
    <cellStyle name="Moneda 2 2" xfId="68" xr:uid="{00000000-0005-0000-0000-00003E000000}"/>
    <cellStyle name="Moneda 2 3" xfId="69" xr:uid="{00000000-0005-0000-0000-00003F000000}"/>
    <cellStyle name="Moneda 2 4" xfId="70" xr:uid="{00000000-0005-0000-0000-000040000000}"/>
    <cellStyle name="Moneda 3" xfId="71" xr:uid="{00000000-0005-0000-0000-000041000000}"/>
    <cellStyle name="Moneda 4" xfId="72" xr:uid="{00000000-0005-0000-0000-000042000000}"/>
    <cellStyle name="Moneda 4 2" xfId="73" xr:uid="{00000000-0005-0000-0000-000043000000}"/>
    <cellStyle name="Moneda 5" xfId="74" xr:uid="{00000000-0005-0000-0000-000044000000}"/>
    <cellStyle name="Moneda 5 2" xfId="75" xr:uid="{00000000-0005-0000-0000-000045000000}"/>
    <cellStyle name="Moneda 6" xfId="76" xr:uid="{00000000-0005-0000-0000-000046000000}"/>
    <cellStyle name="Moneda 7" xfId="77" xr:uid="{00000000-0005-0000-0000-000047000000}"/>
    <cellStyle name="Moneda 8" xfId="78" xr:uid="{00000000-0005-0000-0000-000048000000}"/>
    <cellStyle name="Normal" xfId="0" builtinId="0"/>
    <cellStyle name="Normal 10" xfId="79" xr:uid="{00000000-0005-0000-0000-00004A000000}"/>
    <cellStyle name="Normal 11" xfId="80" xr:uid="{00000000-0005-0000-0000-00004B000000}"/>
    <cellStyle name="Normal 11 10" xfId="81" xr:uid="{00000000-0005-0000-0000-00004C000000}"/>
    <cellStyle name="Normal 12" xfId="4" xr:uid="{00000000-0005-0000-0000-00004D000000}"/>
    <cellStyle name="Normal 13" xfId="82" xr:uid="{00000000-0005-0000-0000-00004E000000}"/>
    <cellStyle name="Normal 2" xfId="1" xr:uid="{00000000-0005-0000-0000-00004F000000}"/>
    <cellStyle name="Normal 2 10" xfId="83" xr:uid="{00000000-0005-0000-0000-000050000000}"/>
    <cellStyle name="Normal 2 11" xfId="84" xr:uid="{00000000-0005-0000-0000-000051000000}"/>
    <cellStyle name="Normal 2 12" xfId="85" xr:uid="{00000000-0005-0000-0000-000052000000}"/>
    <cellStyle name="Normal 2 13" xfId="86" xr:uid="{00000000-0005-0000-0000-000053000000}"/>
    <cellStyle name="Normal 2 14" xfId="87" xr:uid="{00000000-0005-0000-0000-000054000000}"/>
    <cellStyle name="Normal 2 15" xfId="88" xr:uid="{00000000-0005-0000-0000-000055000000}"/>
    <cellStyle name="Normal 2 18" xfId="89" xr:uid="{00000000-0005-0000-0000-000056000000}"/>
    <cellStyle name="Normal 2 2" xfId="90" xr:uid="{00000000-0005-0000-0000-000057000000}"/>
    <cellStyle name="Normal 2 2 2" xfId="91" xr:uid="{00000000-0005-0000-0000-000058000000}"/>
    <cellStyle name="Normal 2 2 2 2" xfId="92" xr:uid="{00000000-0005-0000-0000-000059000000}"/>
    <cellStyle name="Normal 2 2 2 3" xfId="93" xr:uid="{00000000-0005-0000-0000-00005A000000}"/>
    <cellStyle name="Normal 2 2 3" xfId="94" xr:uid="{00000000-0005-0000-0000-00005B000000}"/>
    <cellStyle name="Normal 2 2 4" xfId="95" xr:uid="{00000000-0005-0000-0000-00005C000000}"/>
    <cellStyle name="Normal 2 2 5" xfId="96" xr:uid="{00000000-0005-0000-0000-00005D000000}"/>
    <cellStyle name="Normal 2 2_PROYECCION2010 ingresosabril19" xfId="97" xr:uid="{00000000-0005-0000-0000-00005E000000}"/>
    <cellStyle name="Normal 2 3" xfId="98" xr:uid="{00000000-0005-0000-0000-00005F000000}"/>
    <cellStyle name="Normal 2 3 2" xfId="99" xr:uid="{00000000-0005-0000-0000-000060000000}"/>
    <cellStyle name="Normal 2 3 3" xfId="100" xr:uid="{00000000-0005-0000-0000-000061000000}"/>
    <cellStyle name="Normal 2 3 4" xfId="101" xr:uid="{00000000-0005-0000-0000-000062000000}"/>
    <cellStyle name="Normal 2 3 5" xfId="102" xr:uid="{00000000-0005-0000-0000-000063000000}"/>
    <cellStyle name="Normal 2 4" xfId="103" xr:uid="{00000000-0005-0000-0000-000064000000}"/>
    <cellStyle name="Normal 2 5" xfId="104" xr:uid="{00000000-0005-0000-0000-000065000000}"/>
    <cellStyle name="Normal 2 6" xfId="105" xr:uid="{00000000-0005-0000-0000-000066000000}"/>
    <cellStyle name="Normal 2 7" xfId="106" xr:uid="{00000000-0005-0000-0000-000067000000}"/>
    <cellStyle name="Normal 2 8" xfId="107" xr:uid="{00000000-0005-0000-0000-000068000000}"/>
    <cellStyle name="Normal 2 9" xfId="108" xr:uid="{00000000-0005-0000-0000-000069000000}"/>
    <cellStyle name="Normal 2_POAI 2011" xfId="109" xr:uid="{00000000-0005-0000-0000-00006A000000}"/>
    <cellStyle name="Normal 20" xfId="110" xr:uid="{00000000-0005-0000-0000-00006B000000}"/>
    <cellStyle name="Normal 24" xfId="111" xr:uid="{00000000-0005-0000-0000-00006C000000}"/>
    <cellStyle name="Normal 3" xfId="3" xr:uid="{00000000-0005-0000-0000-00006D000000}"/>
    <cellStyle name="Normal 3 2" xfId="5" xr:uid="{00000000-0005-0000-0000-00006E000000}"/>
    <cellStyle name="Normal 3 3" xfId="112" xr:uid="{00000000-0005-0000-0000-00006F000000}"/>
    <cellStyle name="Normal 3 4" xfId="113" xr:uid="{00000000-0005-0000-0000-000070000000}"/>
    <cellStyle name="Normal 3 5" xfId="114" xr:uid="{00000000-0005-0000-0000-000071000000}"/>
    <cellStyle name="Normal 3_PROYECCION2010 ingresosabril19" xfId="115" xr:uid="{00000000-0005-0000-0000-000072000000}"/>
    <cellStyle name="Normal 4" xfId="116" xr:uid="{00000000-0005-0000-0000-000073000000}"/>
    <cellStyle name="Normal 4 2" xfId="117" xr:uid="{00000000-0005-0000-0000-000074000000}"/>
    <cellStyle name="Normal 4 2 2" xfId="118" xr:uid="{00000000-0005-0000-0000-000075000000}"/>
    <cellStyle name="Normal 4 2 3" xfId="119" xr:uid="{00000000-0005-0000-0000-000076000000}"/>
    <cellStyle name="Normal 4 3" xfId="120" xr:uid="{00000000-0005-0000-0000-000077000000}"/>
    <cellStyle name="Normal 4 4" xfId="121" xr:uid="{00000000-0005-0000-0000-000078000000}"/>
    <cellStyle name="Normal 5" xfId="122" xr:uid="{00000000-0005-0000-0000-000079000000}"/>
    <cellStyle name="Normal 5 2" xfId="123" xr:uid="{00000000-0005-0000-0000-00007A000000}"/>
    <cellStyle name="Normal 6" xfId="124" xr:uid="{00000000-0005-0000-0000-00007B000000}"/>
    <cellStyle name="Normal 6 2" xfId="125" xr:uid="{00000000-0005-0000-0000-00007C000000}"/>
    <cellStyle name="Normal 6 3" xfId="126" xr:uid="{00000000-0005-0000-0000-00007D000000}"/>
    <cellStyle name="Normal 7" xfId="127" xr:uid="{00000000-0005-0000-0000-00007E000000}"/>
    <cellStyle name="Normal 7 2" xfId="128" xr:uid="{00000000-0005-0000-0000-00007F000000}"/>
    <cellStyle name="Normal 7 3" xfId="129" xr:uid="{00000000-0005-0000-0000-000080000000}"/>
    <cellStyle name="Normal 7 4" xfId="130" xr:uid="{00000000-0005-0000-0000-000081000000}"/>
    <cellStyle name="Normal 7 5" xfId="131" xr:uid="{00000000-0005-0000-0000-000082000000}"/>
    <cellStyle name="Normal 8" xfId="132" xr:uid="{00000000-0005-0000-0000-000083000000}"/>
    <cellStyle name="Normal 8 2" xfId="133" xr:uid="{00000000-0005-0000-0000-000084000000}"/>
    <cellStyle name="Normal 8 3" xfId="134" xr:uid="{00000000-0005-0000-0000-000085000000}"/>
    <cellStyle name="Normal 9" xfId="135" xr:uid="{00000000-0005-0000-0000-000086000000}"/>
    <cellStyle name="Normal 9 2" xfId="136" xr:uid="{00000000-0005-0000-0000-000087000000}"/>
    <cellStyle name="Normal 9 3" xfId="137" xr:uid="{00000000-0005-0000-0000-000088000000}"/>
    <cellStyle name="Porcentaje" xfId="2" builtinId="5"/>
    <cellStyle name="Porcentaje 2" xfId="138" xr:uid="{00000000-0005-0000-0000-00008A000000}"/>
    <cellStyle name="Porcentaje 3" xfId="139" xr:uid="{00000000-0005-0000-0000-00008B000000}"/>
    <cellStyle name="Porcentual 2" xfId="140" xr:uid="{00000000-0005-0000-0000-00008C000000}"/>
    <cellStyle name="Porcentual 2 2" xfId="141" xr:uid="{00000000-0005-0000-0000-00008D000000}"/>
    <cellStyle name="Porcentual 2 2 2" xfId="142" xr:uid="{00000000-0005-0000-0000-00008E000000}"/>
    <cellStyle name="Porcentual 2 3" xfId="143" xr:uid="{00000000-0005-0000-0000-00008F000000}"/>
    <cellStyle name="Porcentual 2 4" xfId="144" xr:uid="{00000000-0005-0000-0000-000090000000}"/>
    <cellStyle name="Porcentual 2 5" xfId="145" xr:uid="{00000000-0005-0000-0000-000091000000}"/>
    <cellStyle name="Porcentual 3" xfId="146" xr:uid="{00000000-0005-0000-0000-000092000000}"/>
    <cellStyle name="Porcentual 4" xfId="147" xr:uid="{00000000-0005-0000-0000-000093000000}"/>
    <cellStyle name="Porcentual 4 2" xfId="148" xr:uid="{00000000-0005-0000-0000-000094000000}"/>
    <cellStyle name="Porcentual 4 3" xfId="149" xr:uid="{00000000-0005-0000-0000-000095000000}"/>
    <cellStyle name="Porcentual 5" xfId="150" xr:uid="{00000000-0005-0000-0000-000096000000}"/>
    <cellStyle name="Porcentual 6" xfId="151" xr:uid="{00000000-0005-0000-0000-000097000000}"/>
  </cellStyles>
  <dxfs count="13">
    <dxf>
      <font>
        <b/>
        <i val="0"/>
        <condense val="0"/>
        <extend val="0"/>
        <color indexed="9"/>
      </font>
      <fill>
        <patternFill>
          <bgColor indexed="10"/>
        </patternFill>
      </fill>
    </dxf>
    <dxf>
      <fill>
        <patternFill>
          <bgColor indexed="13"/>
        </patternFill>
      </fill>
    </dxf>
    <dxf>
      <font>
        <b/>
        <i val="0"/>
        <condense val="0"/>
        <extend val="0"/>
        <color indexed="9"/>
      </font>
      <fill>
        <patternFill>
          <bgColor indexed="11"/>
        </patternFill>
      </fill>
    </dxf>
    <dxf>
      <font>
        <b/>
        <i val="0"/>
        <condense val="0"/>
        <extend val="0"/>
        <color indexed="9"/>
      </font>
      <fill>
        <patternFill>
          <bgColor indexed="10"/>
        </patternFill>
      </fill>
    </dxf>
    <dxf>
      <fill>
        <patternFill>
          <bgColor indexed="13"/>
        </patternFill>
      </fill>
    </dxf>
    <dxf>
      <font>
        <b/>
        <i val="0"/>
        <condense val="0"/>
        <extend val="0"/>
        <color indexed="9"/>
      </font>
      <fill>
        <patternFill>
          <bgColor indexed="11"/>
        </patternFill>
      </fill>
    </dxf>
    <dxf>
      <font>
        <b/>
        <i val="0"/>
        <condense val="0"/>
        <extend val="0"/>
        <color indexed="9"/>
      </font>
      <fill>
        <patternFill>
          <bgColor indexed="10"/>
        </patternFill>
      </fill>
    </dxf>
    <dxf>
      <fill>
        <patternFill>
          <bgColor indexed="13"/>
        </patternFill>
      </fill>
    </dxf>
    <dxf>
      <font>
        <b/>
        <i val="0"/>
        <condense val="0"/>
        <extend val="0"/>
        <color indexed="9"/>
      </font>
      <fill>
        <patternFill>
          <bgColor indexed="11"/>
        </patternFill>
      </fill>
    </dxf>
    <dxf>
      <font>
        <b/>
        <i val="0"/>
      </font>
      <fill>
        <patternFill>
          <bgColor rgb="FFFFCCFF"/>
        </patternFill>
      </fill>
      <border>
        <left style="thin">
          <color rgb="FF9C0006"/>
        </left>
        <right style="thin">
          <color rgb="FF9C0006"/>
        </right>
        <top style="thin">
          <color rgb="FF9C0006"/>
        </top>
        <bottom style="thin">
          <color rgb="FF9C0006"/>
        </bottom>
      </border>
    </dxf>
    <dxf>
      <font>
        <b/>
        <i val="0"/>
        <condense val="0"/>
        <extend val="0"/>
        <color indexed="9"/>
      </font>
      <fill>
        <patternFill>
          <bgColor indexed="10"/>
        </patternFill>
      </fill>
    </dxf>
    <dxf>
      <fill>
        <patternFill>
          <bgColor indexed="13"/>
        </patternFill>
      </fill>
    </dxf>
    <dxf>
      <font>
        <b/>
        <i val="0"/>
        <condense val="0"/>
        <extend val="0"/>
        <color indexed="9"/>
      </font>
      <fill>
        <patternFill>
          <bgColor indexed="11"/>
        </patternFill>
      </fill>
    </dxf>
  </dxfs>
  <tableStyles count="0" defaultTableStyle="TableStyleMedium9" defaultPivotStyle="PivotStyleLight16"/>
  <colors>
    <mruColors>
      <color rgb="FFFFCCFF"/>
      <color rgb="FFFFFFCC"/>
      <color rgb="FF0000CC"/>
      <color rgb="FF0033CC"/>
      <color rgb="FFFF00FF"/>
      <color rgb="FFFFFF99"/>
      <color rgb="FF00009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autoTitleDeleted val="0"/>
    <c:plotArea>
      <c:layout>
        <c:manualLayout>
          <c:layoutTarget val="inner"/>
          <c:xMode val="edge"/>
          <c:yMode val="edge"/>
          <c:x val="3.0428769017980629E-2"/>
          <c:y val="0.27679139665063979"/>
          <c:w val="0.92226474855200058"/>
          <c:h val="0.59751794300048655"/>
        </c:manualLayout>
      </c:layout>
      <c:barChart>
        <c:barDir val="col"/>
        <c:grouping val="clustered"/>
        <c:varyColors val="0"/>
        <c:ser>
          <c:idx val="3"/>
          <c:order val="0"/>
          <c:tx>
            <c:strRef>
              <c:f>'Sgto Trimestre'!$C$25</c:f>
              <c:strCache>
                <c:ptCount val="1"/>
              </c:strCache>
            </c:strRef>
          </c:tx>
          <c:invertIfNegative val="0"/>
          <c:dLbls>
            <c:spPr>
              <a:noFill/>
              <a:ln>
                <a:noFill/>
              </a:ln>
              <a:effectLst/>
            </c:spPr>
            <c:txPr>
              <a:bodyPr/>
              <a:lstStyle/>
              <a:p>
                <a:pPr>
                  <a:defRPr sz="1000">
                    <a:solidFill>
                      <a:srgbClr val="000099"/>
                    </a:solidFill>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'Sgto Trimestre'!$B$26:$B$29</c:f>
              <c:strCache>
                <c:ptCount val="4"/>
                <c:pt idx="0">
                  <c:v>Enero-Marzo</c:v>
                </c:pt>
                <c:pt idx="1">
                  <c:v>Enero-Junio</c:v>
                </c:pt>
                <c:pt idx="2">
                  <c:v>Enero-Septiembre</c:v>
                </c:pt>
                <c:pt idx="3">
                  <c:v>Enero-Diciembre</c:v>
                </c:pt>
              </c:strCache>
            </c:strRef>
          </c:cat>
          <c:val>
            <c:numRef>
              <c:f>'Sgto Trimestre'!$C$26:$C$29</c:f>
              <c:numCache>
                <c:formatCode>General</c:formatCode>
                <c:ptCount val="4"/>
              </c:numCache>
            </c:numRef>
          </c:val>
          <c:extLst>
            <c:ext xmlns:c16="http://schemas.microsoft.com/office/drawing/2014/chart" uri="{C3380CC4-5D6E-409C-BE32-E72D297353CC}">
              <c16:uniqueId val="{00000000-5014-4D88-93C6-022F6D487341}"/>
            </c:ext>
          </c:extLst>
        </c:ser>
        <c:ser>
          <c:idx val="0"/>
          <c:order val="1"/>
          <c:tx>
            <c:strRef>
              <c:f>'Sgto Trimestre'!$D$25</c:f>
              <c:strCache>
                <c:ptCount val="1"/>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'Sgto Trimestre'!$B$26:$B$29</c:f>
              <c:strCache>
                <c:ptCount val="4"/>
                <c:pt idx="0">
                  <c:v>Enero-Marzo</c:v>
                </c:pt>
                <c:pt idx="1">
                  <c:v>Enero-Junio</c:v>
                </c:pt>
                <c:pt idx="2">
                  <c:v>Enero-Septiembre</c:v>
                </c:pt>
                <c:pt idx="3">
                  <c:v>Enero-Diciembre</c:v>
                </c:pt>
              </c:strCache>
            </c:strRef>
          </c:cat>
          <c:val>
            <c:numRef>
              <c:f>'Sgto Trimestre'!$D$26:$D$29</c:f>
              <c:numCache>
                <c:formatCode>General</c:formatCode>
                <c:ptCount val="4"/>
              </c:numCache>
            </c:numRef>
          </c:val>
          <c:extLst>
            <c:ext xmlns:c16="http://schemas.microsoft.com/office/drawing/2014/chart" uri="{C3380CC4-5D6E-409C-BE32-E72D297353CC}">
              <c16:uniqueId val="{00000000-AF43-4623-82D7-D6E3C854279A}"/>
            </c:ext>
          </c:extLst>
        </c:ser>
        <c:ser>
          <c:idx val="1"/>
          <c:order val="2"/>
          <c:tx>
            <c:strRef>
              <c:f>'Sgto Trimestre'!$E$25</c:f>
              <c:strCache>
                <c:ptCount val="1"/>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'Sgto Trimestre'!$B$26:$B$29</c:f>
              <c:strCache>
                <c:ptCount val="4"/>
                <c:pt idx="0">
                  <c:v>Enero-Marzo</c:v>
                </c:pt>
                <c:pt idx="1">
                  <c:v>Enero-Junio</c:v>
                </c:pt>
                <c:pt idx="2">
                  <c:v>Enero-Septiembre</c:v>
                </c:pt>
                <c:pt idx="3">
                  <c:v>Enero-Diciembre</c:v>
                </c:pt>
              </c:strCache>
            </c:strRef>
          </c:cat>
          <c:val>
            <c:numRef>
              <c:f>'Sgto Trimestre'!$E$26:$E$29</c:f>
              <c:numCache>
                <c:formatCode>General</c:formatCode>
                <c:ptCount val="4"/>
              </c:numCache>
            </c:numRef>
          </c:val>
          <c:extLst>
            <c:ext xmlns:c16="http://schemas.microsoft.com/office/drawing/2014/chart" uri="{C3380CC4-5D6E-409C-BE32-E72D297353CC}">
              <c16:uniqueId val="{00000001-AF43-4623-82D7-D6E3C854279A}"/>
            </c:ext>
          </c:extLst>
        </c:ser>
        <c:ser>
          <c:idx val="2"/>
          <c:order val="3"/>
          <c:tx>
            <c:strRef>
              <c:f>'Sgto Trimestre'!#REF!</c:f>
              <c:strCache>
                <c:ptCount val="1"/>
                <c:pt idx="0">
                  <c:v>#REF!</c:v>
                </c:pt>
              </c:strCache>
            </c:strRef>
          </c:tx>
          <c:spPr>
            <a:solidFill>
              <a:srgbClr val="FFFF00"/>
            </a:solidFill>
          </c:spPr>
          <c:invertIfNegative val="0"/>
          <c:dPt>
            <c:idx val="3"/>
            <c:invertIfNegative val="0"/>
            <c:bubble3D val="0"/>
            <c:extLst>
              <c:ext xmlns:c16="http://schemas.microsoft.com/office/drawing/2014/chart" uri="{C3380CC4-5D6E-409C-BE32-E72D297353CC}">
                <c16:uniqueId val="{00000000-1DC1-4079-8D9F-846754A1649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'Sgto Trimestre'!$B$26:$B$29</c:f>
              <c:strCache>
                <c:ptCount val="4"/>
                <c:pt idx="0">
                  <c:v>Enero-Marzo</c:v>
                </c:pt>
                <c:pt idx="1">
                  <c:v>Enero-Junio</c:v>
                </c:pt>
                <c:pt idx="2">
                  <c:v>Enero-Septiembre</c:v>
                </c:pt>
                <c:pt idx="3">
                  <c:v>Enero-Diciembre</c:v>
                </c:pt>
              </c:strCache>
            </c:strRef>
          </c:cat>
          <c:val>
            <c:numRef>
              <c:f>'Sgto Trimestre'!$N$26:$N$29</c:f>
              <c:numCache>
                <c:formatCode>0.0%</c:formatCode>
                <c:ptCount val="4"/>
                <c:pt idx="0">
                  <c:v>0.89140211640211642</c:v>
                </c:pt>
                <c:pt idx="1">
                  <c:v>0.86504191026273158</c:v>
                </c:pt>
                <c:pt idx="2">
                  <c:v>0</c:v>
                </c:pt>
                <c:pt idx="3">
                  <c:v>0</c:v>
                </c:pt>
              </c:numCache>
            </c:numRef>
          </c:val>
          <c:extLst>
            <c:ext xmlns:c16="http://schemas.microsoft.com/office/drawing/2014/chart" uri="{C3380CC4-5D6E-409C-BE32-E72D297353CC}">
              <c16:uniqueId val="{00000002-AF43-4623-82D7-D6E3C854279A}"/>
            </c:ext>
          </c:extLst>
        </c:ser>
        <c:ser>
          <c:idx val="4"/>
          <c:order val="4"/>
          <c:tx>
            <c:strRef>
              <c:f>'Sgto Trimestre'!$N$25</c:f>
              <c:strCache>
                <c:ptCount val="1"/>
                <c:pt idx="0">
                  <c:v>Resultado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'Sgto Trimestre'!$B$26:$B$29</c:f>
              <c:strCache>
                <c:ptCount val="4"/>
                <c:pt idx="0">
                  <c:v>Enero-Marzo</c:v>
                </c:pt>
                <c:pt idx="1">
                  <c:v>Enero-Junio</c:v>
                </c:pt>
                <c:pt idx="2">
                  <c:v>Enero-Septiembre</c:v>
                </c:pt>
                <c:pt idx="3">
                  <c:v>Enero-Diciembre</c:v>
                </c:pt>
              </c:strCache>
            </c:strRef>
          </c:cat>
          <c:val>
            <c:numRef>
              <c:f>'Sgto Trimestre'!$O$26:$O$29</c:f>
              <c:numCache>
                <c:formatCode>0.0%</c:formatCode>
                <c:ptCount val="4"/>
              </c:numCache>
            </c:numRef>
          </c:val>
          <c:extLst>
            <c:ext xmlns:c16="http://schemas.microsoft.com/office/drawing/2014/chart" uri="{C3380CC4-5D6E-409C-BE32-E72D297353CC}">
              <c16:uniqueId val="{00000003-AF43-4623-82D7-D6E3C854279A}"/>
            </c:ext>
          </c:extLst>
        </c:ser>
        <c:ser>
          <c:idx val="5"/>
          <c:order val="5"/>
          <c:tx>
            <c:strRef>
              <c:f>'Sgto Trimestre'!$P$25</c:f>
              <c:strCache>
                <c:ptCount val="1"/>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'Sgto Trimestre'!$B$26:$B$29</c:f>
              <c:strCache>
                <c:ptCount val="4"/>
                <c:pt idx="0">
                  <c:v>Enero-Marzo</c:v>
                </c:pt>
                <c:pt idx="1">
                  <c:v>Enero-Junio</c:v>
                </c:pt>
                <c:pt idx="2">
                  <c:v>Enero-Septiembre</c:v>
                </c:pt>
                <c:pt idx="3">
                  <c:v>Enero-Diciembre</c:v>
                </c:pt>
              </c:strCache>
            </c:strRef>
          </c:cat>
          <c:val>
            <c:numRef>
              <c:f>'Sgto Trimestre'!$P$26:$P$29</c:f>
              <c:numCache>
                <c:formatCode>0.0%</c:formatCode>
                <c:ptCount val="4"/>
              </c:numCache>
            </c:numRef>
          </c:val>
          <c:extLst>
            <c:ext xmlns:c16="http://schemas.microsoft.com/office/drawing/2014/chart" uri="{C3380CC4-5D6E-409C-BE32-E72D297353CC}">
              <c16:uniqueId val="{00000004-AF43-4623-82D7-D6E3C854279A}"/>
            </c:ext>
          </c:extLst>
        </c:ser>
        <c:ser>
          <c:idx val="6"/>
          <c:order val="6"/>
          <c:tx>
            <c:strRef>
              <c:f>'Sgto Trimestre'!$Q$25</c:f>
              <c:strCache>
                <c:ptCount val="1"/>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'Sgto Trimestre'!$B$26:$B$29</c:f>
              <c:strCache>
                <c:ptCount val="4"/>
                <c:pt idx="0">
                  <c:v>Enero-Marzo</c:v>
                </c:pt>
                <c:pt idx="1">
                  <c:v>Enero-Junio</c:v>
                </c:pt>
                <c:pt idx="2">
                  <c:v>Enero-Septiembre</c:v>
                </c:pt>
                <c:pt idx="3">
                  <c:v>Enero-Diciembre</c:v>
                </c:pt>
              </c:strCache>
            </c:strRef>
          </c:cat>
          <c:val>
            <c:numRef>
              <c:f>'Sgto Trimestre'!$Q$26:$Q$29</c:f>
              <c:numCache>
                <c:formatCode>0.0%</c:formatCode>
                <c:ptCount val="4"/>
              </c:numCache>
            </c:numRef>
          </c:val>
          <c:extLst>
            <c:ext xmlns:c16="http://schemas.microsoft.com/office/drawing/2014/chart" uri="{C3380CC4-5D6E-409C-BE32-E72D297353CC}">
              <c16:uniqueId val="{00000005-AF43-4623-82D7-D6E3C854279A}"/>
            </c:ext>
          </c:extLst>
        </c:ser>
        <c:dLbls>
          <c:showLegendKey val="0"/>
          <c:showVal val="1"/>
          <c:showCatName val="0"/>
          <c:showSerName val="0"/>
          <c:showPercent val="0"/>
          <c:showBubbleSize val="0"/>
        </c:dLbls>
        <c:gapWidth val="150"/>
        <c:overlap val="-25"/>
        <c:axId val="288562680"/>
        <c:axId val="287505112"/>
      </c:barChart>
      <c:catAx>
        <c:axId val="288562680"/>
        <c:scaling>
          <c:orientation val="minMax"/>
        </c:scaling>
        <c:delete val="0"/>
        <c:axPos val="b"/>
        <c:numFmt formatCode="General" sourceLinked="1"/>
        <c:majorTickMark val="out"/>
        <c:minorTickMark val="none"/>
        <c:tickLblPos val="nextTo"/>
        <c:txPr>
          <a:bodyPr rot="0" vert="horz"/>
          <a:lstStyle/>
          <a:p>
            <a:pPr>
              <a:defRPr/>
            </a:pPr>
            <a:endParaRPr lang="es-CO"/>
          </a:p>
        </c:txPr>
        <c:crossAx val="287505112"/>
        <c:crosses val="autoZero"/>
        <c:auto val="1"/>
        <c:lblAlgn val="ctr"/>
        <c:lblOffset val="100"/>
        <c:tickLblSkip val="1"/>
        <c:tickMarkSkip val="1"/>
        <c:noMultiLvlLbl val="0"/>
      </c:catAx>
      <c:valAx>
        <c:axId val="287505112"/>
        <c:scaling>
          <c:orientation val="minMax"/>
          <c:max val="1"/>
        </c:scaling>
        <c:delete val="1"/>
        <c:axPos val="l"/>
        <c:numFmt formatCode="General" sourceLinked="1"/>
        <c:majorTickMark val="none"/>
        <c:minorTickMark val="none"/>
        <c:tickLblPos val="none"/>
        <c:crossAx val="288562680"/>
        <c:crosses val="autoZero"/>
        <c:crossBetween val="between"/>
        <c:majorUnit val="0.2"/>
      </c:valAx>
    </c:plotArea>
    <c:plotVisOnly val="1"/>
    <c:dispBlanksAs val="gap"/>
    <c:showDLblsOverMax val="0"/>
  </c:chart>
  <c:printSettings>
    <c:headerFooter alignWithMargins="0"/>
    <c:pageMargins b="1" l="0.75000000000000344" r="0.75000000000000344" t="1" header="0" footer="0"/>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2</xdr:row>
      <xdr:rowOff>38099</xdr:rowOff>
    </xdr:from>
    <xdr:to>
      <xdr:col>1</xdr:col>
      <xdr:colOff>1626107</xdr:colOff>
      <xdr:row>5</xdr:row>
      <xdr:rowOff>180975</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email"/>
        <a:srcRect/>
        <a:stretch>
          <a:fillRect/>
        </a:stretch>
      </xdr:blipFill>
      <xdr:spPr bwMode="auto">
        <a:xfrm>
          <a:off x="209550" y="342899"/>
          <a:ext cx="1492757" cy="95250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47625</xdr:colOff>
      <xdr:row>25</xdr:row>
      <xdr:rowOff>76200</xdr:rowOff>
    </xdr:from>
    <xdr:to>
      <xdr:col>37</xdr:col>
      <xdr:colOff>180975</xdr:colOff>
      <xdr:row>34</xdr:row>
      <xdr:rowOff>361950</xdr:rowOff>
    </xdr:to>
    <xdr:graphicFrame macro="">
      <xdr:nvGraphicFramePr>
        <xdr:cNvPr id="2" name="Chart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219074</xdr:colOff>
      <xdr:row>2</xdr:row>
      <xdr:rowOff>47625</xdr:rowOff>
    </xdr:from>
    <xdr:to>
      <xdr:col>6</xdr:col>
      <xdr:colOff>114299</xdr:colOff>
      <xdr:row>5</xdr:row>
      <xdr:rowOff>171450</xdr:rowOff>
    </xdr:to>
    <xdr:pic>
      <xdr:nvPicPr>
        <xdr:cNvPr id="3" name="2 Imagen">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cstate="email"/>
        <a:srcRect/>
        <a:stretch>
          <a:fillRect/>
        </a:stretch>
      </xdr:blipFill>
      <xdr:spPr bwMode="auto">
        <a:xfrm>
          <a:off x="523874" y="361950"/>
          <a:ext cx="771525" cy="7048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39"/>
  <sheetViews>
    <sheetView topLeftCell="A24" zoomScaleNormal="100" zoomScaleSheetLayoutView="100" workbookViewId="0">
      <selection activeCell="C21" sqref="C21:G21"/>
    </sheetView>
  </sheetViews>
  <sheetFormatPr baseColWidth="10" defaultColWidth="11.42578125" defaultRowHeight="12.75" x14ac:dyDescent="0.2"/>
  <cols>
    <col min="1" max="1" width="1.140625" style="53" customWidth="1"/>
    <col min="2" max="2" width="25.5703125" style="53" customWidth="1"/>
    <col min="3" max="3" width="6" style="54" customWidth="1"/>
    <col min="4" max="4" width="5.42578125" style="54" customWidth="1"/>
    <col min="5" max="5" width="7.5703125" style="54" customWidth="1"/>
    <col min="6" max="6" width="14" style="53" customWidth="1"/>
    <col min="7" max="7" width="11.140625" style="53" customWidth="1"/>
    <col min="8" max="8" width="21.5703125" style="53" customWidth="1"/>
    <col min="9" max="9" width="12.5703125" style="53" customWidth="1"/>
    <col min="10" max="10" width="15.42578125" style="53" customWidth="1"/>
    <col min="11" max="11" width="16.140625" style="53" customWidth="1"/>
    <col min="12" max="12" width="1" style="53" customWidth="1"/>
    <col min="13" max="16384" width="11.42578125" style="53"/>
  </cols>
  <sheetData>
    <row r="1" spans="2:11" ht="7.5" customHeight="1" thickBot="1" x14ac:dyDescent="0.25"/>
    <row r="2" spans="2:11" ht="16.5" thickBot="1" x14ac:dyDescent="0.25">
      <c r="B2" s="231" t="s">
        <v>43</v>
      </c>
      <c r="C2" s="232"/>
      <c r="D2" s="232"/>
      <c r="E2" s="232"/>
      <c r="F2" s="232"/>
      <c r="G2" s="232"/>
      <c r="H2" s="232"/>
      <c r="I2" s="232"/>
      <c r="J2" s="232"/>
      <c r="K2" s="233"/>
    </row>
    <row r="3" spans="2:11" customFormat="1" ht="21.2" customHeight="1" x14ac:dyDescent="0.2">
      <c r="B3" s="234"/>
      <c r="C3" s="245" t="s">
        <v>0</v>
      </c>
      <c r="D3" s="246"/>
      <c r="E3" s="246"/>
      <c r="F3" s="246"/>
      <c r="G3" s="246"/>
      <c r="H3" s="246"/>
      <c r="I3" s="247"/>
      <c r="J3" s="239" t="s">
        <v>1956</v>
      </c>
      <c r="K3" s="240"/>
    </row>
    <row r="4" spans="2:11" customFormat="1" ht="21.75" customHeight="1" x14ac:dyDescent="0.2">
      <c r="B4" s="235"/>
      <c r="C4" s="248"/>
      <c r="D4" s="249"/>
      <c r="E4" s="249"/>
      <c r="F4" s="249"/>
      <c r="G4" s="249"/>
      <c r="H4" s="249"/>
      <c r="I4" s="250"/>
      <c r="J4" s="241" t="s">
        <v>1817</v>
      </c>
      <c r="K4" s="242"/>
    </row>
    <row r="5" spans="2:11" customFormat="1" ht="21.2" customHeight="1" x14ac:dyDescent="0.2">
      <c r="B5" s="235"/>
      <c r="C5" s="248"/>
      <c r="D5" s="249"/>
      <c r="E5" s="249"/>
      <c r="F5" s="249"/>
      <c r="G5" s="249"/>
      <c r="H5" s="249"/>
      <c r="I5" s="250"/>
      <c r="J5" s="241" t="s">
        <v>1957</v>
      </c>
      <c r="K5" s="242"/>
    </row>
    <row r="6" spans="2:11" customFormat="1" ht="18" customHeight="1" thickBot="1" x14ac:dyDescent="0.25">
      <c r="B6" s="236"/>
      <c r="C6" s="251"/>
      <c r="D6" s="252"/>
      <c r="E6" s="252"/>
      <c r="F6" s="252"/>
      <c r="G6" s="252"/>
      <c r="H6" s="252"/>
      <c r="I6" s="253"/>
      <c r="J6" s="243" t="s">
        <v>8</v>
      </c>
      <c r="K6" s="244"/>
    </row>
    <row r="7" spans="2:11" customFormat="1" ht="21.2" customHeight="1" x14ac:dyDescent="0.2">
      <c r="B7" s="237" t="s">
        <v>19</v>
      </c>
      <c r="C7" s="238"/>
      <c r="D7" s="238"/>
      <c r="E7" s="238"/>
      <c r="F7" s="238"/>
      <c r="G7" s="254" t="s">
        <v>1987</v>
      </c>
      <c r="H7" s="255"/>
      <c r="I7" s="255"/>
      <c r="J7" s="255"/>
      <c r="K7" s="256"/>
    </row>
    <row r="8" spans="2:11" customFormat="1" ht="21.2" customHeight="1" x14ac:dyDescent="0.2">
      <c r="B8" s="257" t="s">
        <v>1</v>
      </c>
      <c r="C8" s="258"/>
      <c r="D8" s="258"/>
      <c r="E8" s="258"/>
      <c r="F8" s="259"/>
      <c r="G8" s="260" t="s">
        <v>1916</v>
      </c>
      <c r="H8" s="261"/>
      <c r="I8" s="261"/>
      <c r="J8" s="261"/>
      <c r="K8" s="262"/>
    </row>
    <row r="9" spans="2:11" customFormat="1" ht="74.25" customHeight="1" thickBot="1" x14ac:dyDescent="0.25">
      <c r="B9" s="165" t="s">
        <v>2</v>
      </c>
      <c r="C9" s="166"/>
      <c r="D9" s="166"/>
      <c r="E9" s="166"/>
      <c r="F9" s="167"/>
      <c r="G9" s="168" t="str">
        <f>VLOOKUP(G8,Codigo!$AB$2:$AC$50,2,FALSE)</f>
        <v>Administrar y optimizar el uso de los recursos financieros para atender las obligaciones contraídas con la Administración Departamental.</v>
      </c>
      <c r="H9" s="169"/>
      <c r="I9" s="169"/>
      <c r="J9" s="169"/>
      <c r="K9" s="170"/>
    </row>
    <row r="10" spans="2:11" customFormat="1" ht="21.75" customHeight="1" thickBot="1" x14ac:dyDescent="0.25">
      <c r="B10" s="282" t="s">
        <v>1838</v>
      </c>
      <c r="C10" s="283"/>
      <c r="D10" s="283"/>
      <c r="E10" s="283"/>
      <c r="F10" s="284"/>
      <c r="G10" s="288" t="s">
        <v>1850</v>
      </c>
      <c r="H10" s="289"/>
      <c r="I10" s="289"/>
      <c r="J10" s="289"/>
      <c r="K10" s="290"/>
    </row>
    <row r="11" spans="2:11" customFormat="1" ht="63" customHeight="1" thickBot="1" x14ac:dyDescent="0.25">
      <c r="B11" s="285" t="s">
        <v>1839</v>
      </c>
      <c r="C11" s="286"/>
      <c r="D11" s="286"/>
      <c r="E11" s="286"/>
      <c r="F11" s="287"/>
      <c r="G11" s="291" t="str">
        <f>VLOOKUP(G10,Codigo!$AH$2:$AI$43,2,FALSE)</f>
        <v>No Aplica</v>
      </c>
      <c r="H11" s="292"/>
      <c r="I11" s="292"/>
      <c r="J11" s="292"/>
      <c r="K11" s="293"/>
    </row>
    <row r="12" spans="2:11" customFormat="1" ht="26.45" customHeight="1" thickBot="1" x14ac:dyDescent="0.25">
      <c r="B12" s="55" t="s">
        <v>355</v>
      </c>
      <c r="C12" s="266" t="s">
        <v>1827</v>
      </c>
      <c r="D12" s="266"/>
      <c r="E12" s="266"/>
      <c r="F12" s="266"/>
      <c r="G12" s="266"/>
      <c r="H12" s="266"/>
      <c r="I12" s="266"/>
      <c r="J12" s="266"/>
      <c r="K12" s="267"/>
    </row>
    <row r="13" spans="2:11" customFormat="1" ht="16.5" customHeight="1" thickBot="1" x14ac:dyDescent="0.25">
      <c r="B13" s="263" t="s">
        <v>1789</v>
      </c>
      <c r="C13" s="264"/>
      <c r="D13" s="264"/>
      <c r="E13" s="264"/>
      <c r="F13" s="264"/>
      <c r="G13" s="264"/>
      <c r="H13" s="264"/>
      <c r="I13" s="264"/>
      <c r="J13" s="264"/>
      <c r="K13" s="265"/>
    </row>
    <row r="14" spans="2:11" customFormat="1" ht="51.75" customHeight="1" x14ac:dyDescent="0.2">
      <c r="B14" s="56" t="s">
        <v>359</v>
      </c>
      <c r="C14" s="271" t="s">
        <v>1169</v>
      </c>
      <c r="D14" s="272"/>
      <c r="E14" s="272"/>
      <c r="F14" s="272"/>
      <c r="G14" s="273"/>
      <c r="H14" s="57" t="s">
        <v>361</v>
      </c>
      <c r="I14" s="268" t="s">
        <v>1657</v>
      </c>
      <c r="J14" s="269"/>
      <c r="K14" s="270"/>
    </row>
    <row r="15" spans="2:11" customFormat="1" ht="53.45" customHeight="1" x14ac:dyDescent="0.2">
      <c r="B15" s="58" t="s">
        <v>358</v>
      </c>
      <c r="C15" s="59" t="str">
        <f>MID(C14,1,5)</f>
        <v>30501</v>
      </c>
      <c r="D15" s="275" t="str">
        <f>VLOOKUP(C15,Prog,2,FALSE)</f>
        <v>Hacienda pública saludable</v>
      </c>
      <c r="E15" s="276"/>
      <c r="F15" s="276"/>
      <c r="G15" s="277"/>
      <c r="H15" s="60" t="s">
        <v>360</v>
      </c>
      <c r="I15" s="279" t="s">
        <v>1080</v>
      </c>
      <c r="J15" s="280"/>
      <c r="K15" s="281"/>
    </row>
    <row r="16" spans="2:11" customFormat="1" ht="27" customHeight="1" thickBot="1" x14ac:dyDescent="0.25">
      <c r="B16" s="61" t="s">
        <v>357</v>
      </c>
      <c r="C16" s="62" t="str">
        <f>MID(C14,1,3)</f>
        <v>305</v>
      </c>
      <c r="D16" s="274" t="str">
        <f>VLOOKUP(C16,LA,2,FALSE)</f>
        <v>305 - FORTALECIMIENTO INSTITUCIONAL</v>
      </c>
      <c r="E16" s="274"/>
      <c r="F16" s="274"/>
      <c r="G16" s="274"/>
      <c r="H16" s="63" t="s">
        <v>356</v>
      </c>
      <c r="I16" s="64" t="str">
        <f>MID(C14,1,1)</f>
        <v>3</v>
      </c>
      <c r="J16" s="274" t="str">
        <f>VLOOKUP(I16,pilar,2,FALSE)</f>
        <v>3 - PAZ TERRITORIAL</v>
      </c>
      <c r="K16" s="278"/>
    </row>
    <row r="17" spans="2:13" customFormat="1" ht="27.75" customHeight="1" thickBot="1" x14ac:dyDescent="0.25">
      <c r="B17" s="263" t="s">
        <v>1794</v>
      </c>
      <c r="C17" s="264"/>
      <c r="D17" s="264"/>
      <c r="E17" s="264"/>
      <c r="F17" s="264"/>
      <c r="G17" s="264"/>
      <c r="H17" s="264"/>
      <c r="I17" s="264"/>
      <c r="J17" s="264"/>
      <c r="K17" s="265"/>
    </row>
    <row r="18" spans="2:13" customFormat="1" ht="49.7" customHeight="1" x14ac:dyDescent="0.2">
      <c r="B18" s="119" t="s">
        <v>3</v>
      </c>
      <c r="C18" s="160" t="s">
        <v>1972</v>
      </c>
      <c r="D18" s="161"/>
      <c r="E18" s="161"/>
      <c r="F18" s="161"/>
      <c r="G18" s="162"/>
      <c r="H18" s="57" t="s">
        <v>1793</v>
      </c>
      <c r="I18" s="120" t="s">
        <v>9</v>
      </c>
      <c r="J18" s="121" t="s">
        <v>1799</v>
      </c>
      <c r="K18" s="127" t="s">
        <v>1967</v>
      </c>
    </row>
    <row r="19" spans="2:13" customFormat="1" ht="104.25" customHeight="1" x14ac:dyDescent="0.2">
      <c r="B19" s="66" t="s">
        <v>10</v>
      </c>
      <c r="C19" s="163" t="s">
        <v>1973</v>
      </c>
      <c r="D19" s="164"/>
      <c r="E19" s="164"/>
      <c r="F19" s="164"/>
      <c r="G19" s="164"/>
      <c r="H19" s="116" t="s">
        <v>1797</v>
      </c>
      <c r="I19" s="190" t="str">
        <f>I14</f>
        <v>MP305010105 - Actualizar e integrar en un 100%   el sistema de gestión financiera (módulos de presupuesto, contabilidad y tesorería) durante el cuatrienio</v>
      </c>
      <c r="J19" s="191"/>
      <c r="K19" s="192"/>
    </row>
    <row r="20" spans="2:13" customFormat="1" ht="60.75" customHeight="1" x14ac:dyDescent="0.2">
      <c r="B20" s="66" t="s">
        <v>32</v>
      </c>
      <c r="C20" s="157" t="s">
        <v>1974</v>
      </c>
      <c r="D20" s="136"/>
      <c r="E20" s="136"/>
      <c r="F20" s="136"/>
      <c r="G20" s="136"/>
      <c r="H20" s="116" t="s">
        <v>11</v>
      </c>
      <c r="I20" s="118">
        <v>43612</v>
      </c>
      <c r="J20" s="65" t="s">
        <v>1954</v>
      </c>
      <c r="K20" s="122" t="s">
        <v>1952</v>
      </c>
    </row>
    <row r="21" spans="2:13" customFormat="1" ht="137.25" customHeight="1" x14ac:dyDescent="0.2">
      <c r="B21" s="66" t="s">
        <v>12</v>
      </c>
      <c r="C21" s="193" t="s">
        <v>1980</v>
      </c>
      <c r="D21" s="194"/>
      <c r="E21" s="194"/>
      <c r="F21" s="194"/>
      <c r="G21" s="194"/>
      <c r="H21" s="116" t="s">
        <v>13</v>
      </c>
      <c r="I21" s="195" t="s">
        <v>1975</v>
      </c>
      <c r="J21" s="196"/>
      <c r="K21" s="197"/>
    </row>
    <row r="22" spans="2:13" customFormat="1" ht="104.45" customHeight="1" thickBot="1" x14ac:dyDescent="0.25">
      <c r="B22" s="123" t="s">
        <v>14</v>
      </c>
      <c r="C22" s="198" t="s">
        <v>1968</v>
      </c>
      <c r="D22" s="199"/>
      <c r="E22" s="199"/>
      <c r="F22" s="199"/>
      <c r="G22" s="199"/>
      <c r="H22" s="124" t="s">
        <v>15</v>
      </c>
      <c r="I22" s="200" t="s">
        <v>1979</v>
      </c>
      <c r="J22" s="201"/>
      <c r="K22" s="202"/>
      <c r="M22" s="67"/>
    </row>
    <row r="23" spans="2:13" customFormat="1" ht="16.5" customHeight="1" x14ac:dyDescent="0.2">
      <c r="B23" s="147" t="s">
        <v>34</v>
      </c>
      <c r="C23" s="130">
        <v>0.93700000000000006</v>
      </c>
      <c r="D23" s="130"/>
      <c r="E23" s="130"/>
      <c r="F23" s="133" t="s">
        <v>1798</v>
      </c>
      <c r="G23" s="130">
        <v>0.95</v>
      </c>
      <c r="H23" s="138" t="s">
        <v>35</v>
      </c>
      <c r="I23" s="144" t="s">
        <v>23</v>
      </c>
      <c r="J23" s="145"/>
      <c r="K23" s="146"/>
      <c r="M23" s="67"/>
    </row>
    <row r="24" spans="2:13" ht="20.25" customHeight="1" x14ac:dyDescent="0.2">
      <c r="B24" s="148"/>
      <c r="C24" s="131"/>
      <c r="D24" s="131"/>
      <c r="E24" s="131"/>
      <c r="F24" s="134"/>
      <c r="G24" s="136"/>
      <c r="H24" s="139"/>
      <c r="I24" s="75" t="s">
        <v>24</v>
      </c>
      <c r="J24" s="76" t="s">
        <v>25</v>
      </c>
      <c r="K24" s="77" t="s">
        <v>26</v>
      </c>
    </row>
    <row r="25" spans="2:13" ht="34.5" customHeight="1" thickBot="1" x14ac:dyDescent="0.25">
      <c r="B25" s="149"/>
      <c r="C25" s="132"/>
      <c r="D25" s="132"/>
      <c r="E25" s="132"/>
      <c r="F25" s="135"/>
      <c r="G25" s="137"/>
      <c r="H25" s="140"/>
      <c r="I25" s="78" t="s">
        <v>1976</v>
      </c>
      <c r="J25" s="73" t="s">
        <v>1977</v>
      </c>
      <c r="K25" s="74" t="s">
        <v>1978</v>
      </c>
    </row>
    <row r="26" spans="2:13" ht="15" customHeight="1" x14ac:dyDescent="0.2">
      <c r="B26" s="141" t="s">
        <v>318</v>
      </c>
      <c r="C26" s="142"/>
      <c r="D26" s="142"/>
      <c r="E26" s="142"/>
      <c r="F26" s="142"/>
      <c r="G26" s="142"/>
      <c r="H26" s="142"/>
      <c r="I26" s="142"/>
      <c r="J26" s="142"/>
      <c r="K26" s="143"/>
    </row>
    <row r="27" spans="2:13" s="69" customFormat="1" ht="23.25" customHeight="1" thickBot="1" x14ac:dyDescent="0.25">
      <c r="B27" s="126"/>
      <c r="C27" s="156" t="s">
        <v>5</v>
      </c>
      <c r="D27" s="156"/>
      <c r="E27" s="156"/>
      <c r="F27" s="156"/>
      <c r="G27" s="156" t="s">
        <v>6</v>
      </c>
      <c r="H27" s="156"/>
      <c r="I27" s="156" t="s">
        <v>1964</v>
      </c>
      <c r="J27" s="156"/>
      <c r="K27" s="156"/>
    </row>
    <row r="28" spans="2:13" s="69" customFormat="1" ht="34.5" customHeight="1" x14ac:dyDescent="0.2">
      <c r="B28" s="125" t="s">
        <v>16</v>
      </c>
      <c r="C28" s="172" t="s">
        <v>1981</v>
      </c>
      <c r="D28" s="173"/>
      <c r="E28" s="173"/>
      <c r="F28" s="174"/>
      <c r="G28" s="160" t="s">
        <v>1969</v>
      </c>
      <c r="H28" s="175"/>
      <c r="I28" s="188">
        <f>+C31</f>
        <v>43612</v>
      </c>
      <c r="J28" s="158"/>
      <c r="K28" s="158"/>
    </row>
    <row r="29" spans="2:13" s="69" customFormat="1" ht="39.200000000000003" customHeight="1" x14ac:dyDescent="0.2">
      <c r="B29" s="125" t="s">
        <v>4</v>
      </c>
      <c r="C29" s="176" t="s">
        <v>1982</v>
      </c>
      <c r="D29" s="177"/>
      <c r="E29" s="177"/>
      <c r="F29" s="178"/>
      <c r="G29" s="179" t="s">
        <v>1970</v>
      </c>
      <c r="H29" s="180"/>
      <c r="I29" s="158" t="s">
        <v>1971</v>
      </c>
      <c r="J29" s="189"/>
      <c r="K29" s="189"/>
    </row>
    <row r="30" spans="2:13" s="69" customFormat="1" ht="68.25" customHeight="1" x14ac:dyDescent="0.2">
      <c r="B30" s="125" t="s">
        <v>17</v>
      </c>
      <c r="C30" s="181"/>
      <c r="D30" s="182"/>
      <c r="E30" s="182"/>
      <c r="F30" s="180"/>
      <c r="G30" s="183"/>
      <c r="H30" s="184"/>
      <c r="I30" s="157" t="s">
        <v>1994</v>
      </c>
      <c r="J30" s="158"/>
      <c r="K30" s="159"/>
    </row>
    <row r="31" spans="2:13" s="69" customFormat="1" ht="24" customHeight="1" thickBot="1" x14ac:dyDescent="0.25">
      <c r="B31" s="125" t="s">
        <v>18</v>
      </c>
      <c r="C31" s="150">
        <v>43612</v>
      </c>
      <c r="D31" s="151"/>
      <c r="E31" s="151"/>
      <c r="F31" s="151"/>
      <c r="G31" s="152">
        <f>+C31</f>
        <v>43612</v>
      </c>
      <c r="H31" s="153"/>
      <c r="I31" s="154" t="s">
        <v>1995</v>
      </c>
      <c r="J31" s="154"/>
      <c r="K31" s="155"/>
    </row>
    <row r="32" spans="2:13" ht="13.5" hidden="1" thickBot="1" x14ac:dyDescent="0.25"/>
    <row r="33" spans="2:11" ht="15" hidden="1" customHeight="1" thickBot="1" x14ac:dyDescent="0.25">
      <c r="B33" s="185" t="s">
        <v>317</v>
      </c>
      <c r="C33" s="186"/>
      <c r="D33" s="186"/>
      <c r="E33" s="186"/>
      <c r="F33" s="186"/>
      <c r="G33" s="186"/>
      <c r="H33" s="186"/>
      <c r="I33" s="186"/>
      <c r="J33" s="186"/>
      <c r="K33" s="187"/>
    </row>
    <row r="34" spans="2:11" ht="13.5" hidden="1" thickBot="1" x14ac:dyDescent="0.25">
      <c r="B34" s="68"/>
      <c r="C34" s="128" t="s">
        <v>5</v>
      </c>
      <c r="D34" s="129"/>
      <c r="E34" s="129"/>
      <c r="F34" s="129"/>
      <c r="G34" s="129" t="s">
        <v>6</v>
      </c>
      <c r="H34" s="129"/>
      <c r="I34" s="129" t="s">
        <v>7</v>
      </c>
      <c r="J34" s="129"/>
      <c r="K34" s="171"/>
    </row>
    <row r="35" spans="2:11" ht="57.2" hidden="1" customHeight="1" x14ac:dyDescent="0.2">
      <c r="B35" s="70" t="s">
        <v>16</v>
      </c>
      <c r="C35" s="209" t="s">
        <v>1961</v>
      </c>
      <c r="D35" s="210"/>
      <c r="E35" s="210"/>
      <c r="F35" s="211"/>
      <c r="G35" s="212" t="s">
        <v>1959</v>
      </c>
      <c r="H35" s="211"/>
      <c r="I35" s="213" t="s">
        <v>1958</v>
      </c>
      <c r="J35" s="214"/>
      <c r="K35" s="215"/>
    </row>
    <row r="36" spans="2:11" ht="42.75" hidden="1" customHeight="1" x14ac:dyDescent="0.2">
      <c r="B36" s="71" t="s">
        <v>4</v>
      </c>
      <c r="C36" s="222" t="s">
        <v>1962</v>
      </c>
      <c r="D36" s="223"/>
      <c r="E36" s="223"/>
      <c r="F36" s="224"/>
      <c r="G36" s="225" t="s">
        <v>1960</v>
      </c>
      <c r="H36" s="224"/>
      <c r="I36" s="216"/>
      <c r="J36" s="217"/>
      <c r="K36" s="218"/>
    </row>
    <row r="37" spans="2:11" ht="31.7" hidden="1" customHeight="1" x14ac:dyDescent="0.2">
      <c r="B37" s="71" t="s">
        <v>17</v>
      </c>
      <c r="C37" s="226"/>
      <c r="D37" s="227"/>
      <c r="E37" s="227"/>
      <c r="F37" s="228"/>
      <c r="G37" s="229"/>
      <c r="H37" s="230"/>
      <c r="I37" s="219"/>
      <c r="J37" s="220"/>
      <c r="K37" s="221"/>
    </row>
    <row r="38" spans="2:11" ht="13.5" hidden="1" thickBot="1" x14ac:dyDescent="0.25">
      <c r="B38" s="72" t="s">
        <v>18</v>
      </c>
      <c r="C38" s="203">
        <v>43308</v>
      </c>
      <c r="D38" s="204"/>
      <c r="E38" s="204"/>
      <c r="F38" s="204"/>
      <c r="G38" s="205">
        <v>43313</v>
      </c>
      <c r="H38" s="206"/>
      <c r="I38" s="207">
        <v>43327</v>
      </c>
      <c r="J38" s="205"/>
      <c r="K38" s="208"/>
    </row>
    <row r="39" spans="2:11" hidden="1" x14ac:dyDescent="0.2"/>
  </sheetData>
  <sheetProtection formatCells="0" formatColumns="0" formatRows="0"/>
  <dataConsolidate/>
  <mergeCells count="70">
    <mergeCell ref="B8:F8"/>
    <mergeCell ref="G8:K8"/>
    <mergeCell ref="B17:K17"/>
    <mergeCell ref="C12:K12"/>
    <mergeCell ref="I14:K14"/>
    <mergeCell ref="C14:G14"/>
    <mergeCell ref="D16:G16"/>
    <mergeCell ref="D15:G15"/>
    <mergeCell ref="J16:K16"/>
    <mergeCell ref="I15:K15"/>
    <mergeCell ref="B10:F10"/>
    <mergeCell ref="B11:F11"/>
    <mergeCell ref="G10:K10"/>
    <mergeCell ref="G11:K11"/>
    <mergeCell ref="B13:K13"/>
    <mergeCell ref="B2:K2"/>
    <mergeCell ref="B3:B6"/>
    <mergeCell ref="B7:F7"/>
    <mergeCell ref="J3:K3"/>
    <mergeCell ref="J4:K4"/>
    <mergeCell ref="J5:K5"/>
    <mergeCell ref="J6:K6"/>
    <mergeCell ref="C3:I6"/>
    <mergeCell ref="G7:K7"/>
    <mergeCell ref="C38:F38"/>
    <mergeCell ref="G38:H38"/>
    <mergeCell ref="I38:K38"/>
    <mergeCell ref="C35:F35"/>
    <mergeCell ref="G35:H35"/>
    <mergeCell ref="I35:K37"/>
    <mergeCell ref="C36:F36"/>
    <mergeCell ref="G36:H36"/>
    <mergeCell ref="C37:F37"/>
    <mergeCell ref="G37:H37"/>
    <mergeCell ref="I19:K19"/>
    <mergeCell ref="C20:G20"/>
    <mergeCell ref="C21:G21"/>
    <mergeCell ref="I21:K21"/>
    <mergeCell ref="C22:G22"/>
    <mergeCell ref="I22:K22"/>
    <mergeCell ref="C18:G18"/>
    <mergeCell ref="C19:G19"/>
    <mergeCell ref="B9:F9"/>
    <mergeCell ref="G9:K9"/>
    <mergeCell ref="I34:K34"/>
    <mergeCell ref="G27:H27"/>
    <mergeCell ref="I27:K27"/>
    <mergeCell ref="C28:F28"/>
    <mergeCell ref="G28:H28"/>
    <mergeCell ref="C29:F29"/>
    <mergeCell ref="G29:H29"/>
    <mergeCell ref="C30:F30"/>
    <mergeCell ref="G30:H30"/>
    <mergeCell ref="B33:K33"/>
    <mergeCell ref="I28:K28"/>
    <mergeCell ref="I29:K29"/>
    <mergeCell ref="C34:F34"/>
    <mergeCell ref="G34:H34"/>
    <mergeCell ref="C23:E25"/>
    <mergeCell ref="F23:F25"/>
    <mergeCell ref="G23:G25"/>
    <mergeCell ref="H23:H25"/>
    <mergeCell ref="B26:K26"/>
    <mergeCell ref="I23:K23"/>
    <mergeCell ref="B23:B25"/>
    <mergeCell ref="C31:F31"/>
    <mergeCell ref="G31:H31"/>
    <mergeCell ref="I31:K31"/>
    <mergeCell ref="C27:F27"/>
    <mergeCell ref="I30:K30"/>
  </mergeCells>
  <phoneticPr fontId="7" type="noConversion"/>
  <dataValidations count="8">
    <dataValidation type="list" allowBlank="1" showInputMessage="1" showErrorMessage="1" sqref="I15:K15" xr:uid="{00000000-0002-0000-0000-000000000000}">
      <formula1>MR_</formula1>
    </dataValidation>
    <dataValidation type="list" allowBlank="1" showInputMessage="1" showErrorMessage="1" sqref="C12" xr:uid="{00000000-0002-0000-0000-000001000000}">
      <formula1>entidad</formula1>
    </dataValidation>
    <dataValidation type="list" allowBlank="1" showInputMessage="1" showErrorMessage="1" sqref="I14:K14" xr:uid="{00000000-0002-0000-0000-000002000000}">
      <formula1>MP_</formula1>
    </dataValidation>
    <dataValidation type="list" allowBlank="1" showInputMessage="1" showErrorMessage="1" sqref="C14" xr:uid="{00000000-0002-0000-0000-000003000000}">
      <formula1>subprograma</formula1>
    </dataValidation>
    <dataValidation type="list" allowBlank="1" showInputMessage="1" showErrorMessage="1" sqref="G8:K8" xr:uid="{00000000-0002-0000-0000-000004000000}">
      <formula1>Proceso</formula1>
    </dataValidation>
    <dataValidation type="list" allowBlank="1" showInputMessage="1" showErrorMessage="1" sqref="I18" xr:uid="{00000000-0002-0000-0000-000005000000}">
      <formula1>tipo</formula1>
    </dataValidation>
    <dataValidation type="list" allowBlank="1" showInputMessage="1" showErrorMessage="1" sqref="G10:K10" xr:uid="{00000000-0002-0000-0000-000006000000}">
      <formula1>subproceso</formula1>
    </dataValidation>
    <dataValidation type="list" allowBlank="1" showInputMessage="1" showErrorMessage="1" sqref="K20" xr:uid="{00000000-0002-0000-0000-000007000000}">
      <formula1>clase</formula1>
    </dataValidation>
  </dataValidations>
  <printOptions horizontalCentered="1" verticalCentered="1"/>
  <pageMargins left="0.6692913385826772" right="0.55118110236220474" top="0.70866141732283472" bottom="0.62992125984251968" header="0.51181102362204722" footer="0.39370078740157483"/>
  <pageSetup scale="58"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L53"/>
  <sheetViews>
    <sheetView tabSelected="1" topLeftCell="A38" zoomScale="111" zoomScaleNormal="111" zoomScaleSheetLayoutView="100" workbookViewId="0">
      <selection activeCell="O57" sqref="O57"/>
    </sheetView>
  </sheetViews>
  <sheetFormatPr baseColWidth="10" defaultColWidth="11.42578125" defaultRowHeight="12.75" x14ac:dyDescent="0.2"/>
  <cols>
    <col min="1" max="1" width="1.140625" customWidth="1"/>
    <col min="2" max="5" width="3.42578125" customWidth="1"/>
    <col min="6" max="11" width="2.85546875" customWidth="1"/>
    <col min="12" max="17" width="4.5703125" customWidth="1"/>
    <col min="18" max="38" width="3.140625" customWidth="1"/>
    <col min="39" max="39" width="1.42578125" customWidth="1"/>
  </cols>
  <sheetData>
    <row r="1" spans="2:38" ht="8.4499999999999993" customHeight="1" thickBot="1" x14ac:dyDescent="0.25"/>
    <row r="2" spans="2:38" ht="16.5" customHeight="1" thickBot="1" x14ac:dyDescent="0.25">
      <c r="B2" s="396" t="s">
        <v>43</v>
      </c>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8"/>
    </row>
    <row r="3" spans="2:38" ht="12.75" customHeight="1" x14ac:dyDescent="0.2">
      <c r="B3" s="399"/>
      <c r="C3" s="400"/>
      <c r="D3" s="400"/>
      <c r="E3" s="400"/>
      <c r="F3" s="400"/>
      <c r="G3" s="400"/>
      <c r="H3" s="400"/>
      <c r="I3" s="401"/>
      <c r="J3" s="246" t="s">
        <v>44</v>
      </c>
      <c r="K3" s="246"/>
      <c r="L3" s="246"/>
      <c r="M3" s="246"/>
      <c r="N3" s="246"/>
      <c r="O3" s="246"/>
      <c r="P3" s="246"/>
      <c r="Q3" s="246"/>
      <c r="R3" s="246"/>
      <c r="S3" s="246"/>
      <c r="T3" s="246"/>
      <c r="U3" s="246"/>
      <c r="V3" s="246"/>
      <c r="W3" s="246"/>
      <c r="X3" s="246"/>
      <c r="Y3" s="246"/>
      <c r="Z3" s="246"/>
      <c r="AA3" s="246"/>
      <c r="AB3" s="246"/>
      <c r="AC3" s="246"/>
      <c r="AD3" s="408" t="s">
        <v>1963</v>
      </c>
      <c r="AE3" s="409"/>
      <c r="AF3" s="409"/>
      <c r="AG3" s="409"/>
      <c r="AH3" s="409"/>
      <c r="AI3" s="409"/>
      <c r="AJ3" s="409"/>
      <c r="AK3" s="409"/>
      <c r="AL3" s="410"/>
    </row>
    <row r="4" spans="2:38" ht="17.45" customHeight="1" x14ac:dyDescent="0.2">
      <c r="B4" s="402"/>
      <c r="C4" s="403"/>
      <c r="D4" s="403"/>
      <c r="E4" s="403"/>
      <c r="F4" s="403"/>
      <c r="G4" s="403"/>
      <c r="H4" s="403"/>
      <c r="I4" s="404"/>
      <c r="J4" s="249"/>
      <c r="K4" s="249"/>
      <c r="L4" s="249"/>
      <c r="M4" s="249"/>
      <c r="N4" s="249"/>
      <c r="O4" s="249"/>
      <c r="P4" s="249"/>
      <c r="Q4" s="249"/>
      <c r="R4" s="249"/>
      <c r="S4" s="249"/>
      <c r="T4" s="249"/>
      <c r="U4" s="249"/>
      <c r="V4" s="249"/>
      <c r="W4" s="249"/>
      <c r="X4" s="249"/>
      <c r="Y4" s="249"/>
      <c r="Z4" s="249"/>
      <c r="AA4" s="249"/>
      <c r="AB4" s="249"/>
      <c r="AC4" s="249"/>
      <c r="AD4" s="241" t="s">
        <v>1817</v>
      </c>
      <c r="AE4" s="411"/>
      <c r="AF4" s="411"/>
      <c r="AG4" s="411"/>
      <c r="AH4" s="411"/>
      <c r="AI4" s="411"/>
      <c r="AJ4" s="411"/>
      <c r="AK4" s="411"/>
      <c r="AL4" s="242"/>
    </row>
    <row r="5" spans="2:38" ht="15.75" customHeight="1" x14ac:dyDescent="0.2">
      <c r="B5" s="402"/>
      <c r="C5" s="403"/>
      <c r="D5" s="403"/>
      <c r="E5" s="403"/>
      <c r="F5" s="403"/>
      <c r="G5" s="403"/>
      <c r="H5" s="403"/>
      <c r="I5" s="404"/>
      <c r="J5" s="249"/>
      <c r="K5" s="249"/>
      <c r="L5" s="249"/>
      <c r="M5" s="249"/>
      <c r="N5" s="249"/>
      <c r="O5" s="249"/>
      <c r="P5" s="249"/>
      <c r="Q5" s="249"/>
      <c r="R5" s="249"/>
      <c r="S5" s="249"/>
      <c r="T5" s="249"/>
      <c r="U5" s="249"/>
      <c r="V5" s="249"/>
      <c r="W5" s="249"/>
      <c r="X5" s="249"/>
      <c r="Y5" s="249"/>
      <c r="Z5" s="249"/>
      <c r="AA5" s="249"/>
      <c r="AB5" s="249"/>
      <c r="AC5" s="249"/>
      <c r="AD5" s="412" t="s">
        <v>1957</v>
      </c>
      <c r="AE5" s="413"/>
      <c r="AF5" s="413"/>
      <c r="AG5" s="413"/>
      <c r="AH5" s="413"/>
      <c r="AI5" s="413"/>
      <c r="AJ5" s="413"/>
      <c r="AK5" s="413"/>
      <c r="AL5" s="414"/>
    </row>
    <row r="6" spans="2:38" ht="17.45" customHeight="1" thickBot="1" x14ac:dyDescent="0.25">
      <c r="B6" s="405"/>
      <c r="C6" s="406"/>
      <c r="D6" s="406"/>
      <c r="E6" s="406"/>
      <c r="F6" s="406"/>
      <c r="G6" s="406"/>
      <c r="H6" s="406"/>
      <c r="I6" s="407"/>
      <c r="J6" s="252"/>
      <c r="K6" s="252"/>
      <c r="L6" s="252"/>
      <c r="M6" s="252"/>
      <c r="N6" s="252"/>
      <c r="O6" s="252"/>
      <c r="P6" s="252"/>
      <c r="Q6" s="252"/>
      <c r="R6" s="252"/>
      <c r="S6" s="252"/>
      <c r="T6" s="252"/>
      <c r="U6" s="252"/>
      <c r="V6" s="252"/>
      <c r="W6" s="252"/>
      <c r="X6" s="252"/>
      <c r="Y6" s="252"/>
      <c r="Z6" s="252"/>
      <c r="AA6" s="252"/>
      <c r="AB6" s="252"/>
      <c r="AC6" s="252"/>
      <c r="AD6" s="415" t="s">
        <v>8</v>
      </c>
      <c r="AE6" s="416"/>
      <c r="AF6" s="416"/>
      <c r="AG6" s="416"/>
      <c r="AH6" s="416"/>
      <c r="AI6" s="416"/>
      <c r="AJ6" s="416"/>
      <c r="AK6" s="416"/>
      <c r="AL6" s="417"/>
    </row>
    <row r="7" spans="2:38" ht="26.45" customHeight="1" x14ac:dyDescent="0.2">
      <c r="B7" s="439" t="s">
        <v>1</v>
      </c>
      <c r="C7" s="296"/>
      <c r="D7" s="296"/>
      <c r="E7" s="296"/>
      <c r="F7" s="296"/>
      <c r="G7" s="296"/>
      <c r="H7" s="296"/>
      <c r="I7" s="296"/>
      <c r="J7" s="296"/>
      <c r="K7" s="296"/>
      <c r="L7" s="296"/>
      <c r="M7" s="296"/>
      <c r="N7" s="296"/>
      <c r="O7" s="296"/>
      <c r="P7" s="296"/>
      <c r="Q7" s="440"/>
      <c r="R7" s="441" t="str">
        <f>'Programación Pagos'!G8</f>
        <v>M7-P2 - ADMINISTRAR EL TESORO PUBLICO DEPARTAMENTAL</v>
      </c>
      <c r="S7" s="441"/>
      <c r="T7" s="441"/>
      <c r="U7" s="441"/>
      <c r="V7" s="441"/>
      <c r="W7" s="441"/>
      <c r="X7" s="441"/>
      <c r="Y7" s="441"/>
      <c r="Z7" s="441"/>
      <c r="AA7" s="441"/>
      <c r="AB7" s="441"/>
      <c r="AC7" s="441"/>
      <c r="AD7" s="441"/>
      <c r="AE7" s="441"/>
      <c r="AF7" s="441"/>
      <c r="AG7" s="441"/>
      <c r="AH7" s="441"/>
      <c r="AI7" s="441"/>
      <c r="AJ7" s="441"/>
      <c r="AK7" s="441"/>
      <c r="AL7" s="442"/>
    </row>
    <row r="8" spans="2:38" ht="60" customHeight="1" thickBot="1" x14ac:dyDescent="0.25">
      <c r="B8" s="443" t="s">
        <v>2</v>
      </c>
      <c r="C8" s="444"/>
      <c r="D8" s="444"/>
      <c r="E8" s="444"/>
      <c r="F8" s="444"/>
      <c r="G8" s="444"/>
      <c r="H8" s="444"/>
      <c r="I8" s="444"/>
      <c r="J8" s="444"/>
      <c r="K8" s="444"/>
      <c r="L8" s="444"/>
      <c r="M8" s="444"/>
      <c r="N8" s="444"/>
      <c r="O8" s="444"/>
      <c r="P8" s="444"/>
      <c r="Q8" s="445"/>
      <c r="R8" s="446" t="str">
        <f>'Programación Pagos'!G9</f>
        <v>Administrar y optimizar el uso de los recursos financieros para atender las obligaciones contraídas con la Administración Departamental.</v>
      </c>
      <c r="S8" s="447"/>
      <c r="T8" s="447"/>
      <c r="U8" s="447"/>
      <c r="V8" s="447"/>
      <c r="W8" s="447"/>
      <c r="X8" s="447"/>
      <c r="Y8" s="447"/>
      <c r="Z8" s="447"/>
      <c r="AA8" s="447"/>
      <c r="AB8" s="447"/>
      <c r="AC8" s="447"/>
      <c r="AD8" s="447"/>
      <c r="AE8" s="447"/>
      <c r="AF8" s="447"/>
      <c r="AG8" s="447"/>
      <c r="AH8" s="447"/>
      <c r="AI8" s="447"/>
      <c r="AJ8" s="447"/>
      <c r="AK8" s="447"/>
      <c r="AL8" s="448"/>
    </row>
    <row r="9" spans="2:38" ht="25.5" customHeight="1" x14ac:dyDescent="0.2">
      <c r="B9" s="428" t="s">
        <v>1838</v>
      </c>
      <c r="C9" s="294"/>
      <c r="D9" s="294"/>
      <c r="E9" s="294"/>
      <c r="F9" s="294"/>
      <c r="G9" s="294"/>
      <c r="H9" s="294"/>
      <c r="I9" s="294"/>
      <c r="J9" s="294"/>
      <c r="K9" s="294"/>
      <c r="L9" s="294"/>
      <c r="M9" s="294"/>
      <c r="N9" s="294"/>
      <c r="O9" s="294"/>
      <c r="P9" s="294"/>
      <c r="Q9" s="429"/>
      <c r="R9" s="430" t="str">
        <f>'Programación Pagos'!$G10</f>
        <v>No Aplica</v>
      </c>
      <c r="S9" s="431"/>
      <c r="T9" s="431"/>
      <c r="U9" s="431"/>
      <c r="V9" s="431"/>
      <c r="W9" s="431"/>
      <c r="X9" s="431"/>
      <c r="Y9" s="431"/>
      <c r="Z9" s="431"/>
      <c r="AA9" s="431"/>
      <c r="AB9" s="431"/>
      <c r="AC9" s="431"/>
      <c r="AD9" s="431"/>
      <c r="AE9" s="431"/>
      <c r="AF9" s="431"/>
      <c r="AG9" s="431"/>
      <c r="AH9" s="431"/>
      <c r="AI9" s="431"/>
      <c r="AJ9" s="431"/>
      <c r="AK9" s="431"/>
      <c r="AL9" s="432"/>
    </row>
    <row r="10" spans="2:38" ht="66.75" customHeight="1" thickBot="1" x14ac:dyDescent="0.25">
      <c r="B10" s="433" t="s">
        <v>1839</v>
      </c>
      <c r="C10" s="434"/>
      <c r="D10" s="434"/>
      <c r="E10" s="434"/>
      <c r="F10" s="434"/>
      <c r="G10" s="434"/>
      <c r="H10" s="434"/>
      <c r="I10" s="434"/>
      <c r="J10" s="434"/>
      <c r="K10" s="434"/>
      <c r="L10" s="434"/>
      <c r="M10" s="434"/>
      <c r="N10" s="434"/>
      <c r="O10" s="434"/>
      <c r="P10" s="434"/>
      <c r="Q10" s="435"/>
      <c r="R10" s="436" t="str">
        <f>'Programación Pagos'!$G11</f>
        <v>No Aplica</v>
      </c>
      <c r="S10" s="437"/>
      <c r="T10" s="437"/>
      <c r="U10" s="437"/>
      <c r="V10" s="437"/>
      <c r="W10" s="437"/>
      <c r="X10" s="437"/>
      <c r="Y10" s="437"/>
      <c r="Z10" s="437"/>
      <c r="AA10" s="437"/>
      <c r="AB10" s="437"/>
      <c r="AC10" s="437"/>
      <c r="AD10" s="437"/>
      <c r="AE10" s="437"/>
      <c r="AF10" s="437"/>
      <c r="AG10" s="437"/>
      <c r="AH10" s="437"/>
      <c r="AI10" s="437"/>
      <c r="AJ10" s="437"/>
      <c r="AK10" s="437"/>
      <c r="AL10" s="438"/>
    </row>
    <row r="11" spans="2:38" ht="18.75" customHeight="1" thickBot="1" x14ac:dyDescent="0.25">
      <c r="B11" s="449" t="s">
        <v>19</v>
      </c>
      <c r="C11" s="450"/>
      <c r="D11" s="450"/>
      <c r="E11" s="450"/>
      <c r="F11" s="450"/>
      <c r="G11" s="450"/>
      <c r="H11" s="450"/>
      <c r="I11" s="450"/>
      <c r="J11" s="450"/>
      <c r="K11" s="450"/>
      <c r="L11" s="450"/>
      <c r="M11" s="450"/>
      <c r="N11" s="450"/>
      <c r="O11" s="450"/>
      <c r="P11" s="450"/>
      <c r="Q11" s="450"/>
      <c r="R11" s="450"/>
      <c r="S11" s="450"/>
      <c r="T11" s="450"/>
      <c r="U11" s="450"/>
      <c r="V11" s="450"/>
      <c r="W11" s="450"/>
      <c r="X11" s="450"/>
      <c r="Y11" s="450"/>
      <c r="Z11" s="450"/>
      <c r="AA11" s="450"/>
      <c r="AB11" s="450"/>
      <c r="AC11" s="451"/>
      <c r="AD11" s="452" t="str">
        <f>'Programación Pagos'!G7:G7</f>
        <v>FT-M7-P2-03-V02</v>
      </c>
      <c r="AE11" s="453"/>
      <c r="AF11" s="453"/>
      <c r="AG11" s="453"/>
      <c r="AH11" s="453"/>
      <c r="AI11" s="453"/>
      <c r="AJ11" s="453"/>
      <c r="AK11" s="453"/>
      <c r="AL11" s="454"/>
    </row>
    <row r="12" spans="2:38" ht="18.75" customHeight="1" x14ac:dyDescent="0.2">
      <c r="B12" s="423" t="s">
        <v>46</v>
      </c>
      <c r="C12" s="424"/>
      <c r="D12" s="424"/>
      <c r="E12" s="424"/>
      <c r="F12" s="424"/>
      <c r="G12" s="424"/>
      <c r="H12" s="424"/>
      <c r="I12" s="424"/>
      <c r="J12" s="424"/>
      <c r="K12" s="424"/>
      <c r="L12" s="425" t="str">
        <f>'Programación Pagos'!$C$18</f>
        <v xml:space="preserve">Cumplimiento Programación de Pagos </v>
      </c>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6"/>
      <c r="AK12" s="426"/>
      <c r="AL12" s="427"/>
    </row>
    <row r="13" spans="2:38" ht="37.5" customHeight="1" x14ac:dyDescent="0.2">
      <c r="B13" s="378" t="s">
        <v>47</v>
      </c>
      <c r="C13" s="344"/>
      <c r="D13" s="344"/>
      <c r="E13" s="344"/>
      <c r="F13" s="344"/>
      <c r="G13" s="344"/>
      <c r="H13" s="344"/>
      <c r="I13" s="344"/>
      <c r="J13" s="344"/>
      <c r="K13" s="344"/>
      <c r="L13" s="420" t="str">
        <f>'Programación Pagos'!$C$19</f>
        <v>Determinar el porcentaje de cumplimiento de la programación del pago de las obligaciones contraídas por el Departamento del Valle del Cauca.</v>
      </c>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2"/>
    </row>
    <row r="14" spans="2:38" ht="28.5" customHeight="1" x14ac:dyDescent="0.2">
      <c r="B14" s="378" t="s">
        <v>21</v>
      </c>
      <c r="C14" s="344"/>
      <c r="D14" s="344"/>
      <c r="E14" s="344"/>
      <c r="F14" s="344"/>
      <c r="G14" s="344"/>
      <c r="H14" s="344"/>
      <c r="I14" s="344"/>
      <c r="J14" s="344"/>
      <c r="K14" s="344"/>
      <c r="L14" s="420" t="str">
        <f>'Programación Pagos'!$C$20</f>
        <v>(No. de cuentas pagadas/No. de cuentas programadas) * 100</v>
      </c>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2"/>
    </row>
    <row r="15" spans="2:38" ht="28.5" customHeight="1" x14ac:dyDescent="0.2">
      <c r="B15" s="418" t="s">
        <v>48</v>
      </c>
      <c r="C15" s="419"/>
      <c r="D15" s="419"/>
      <c r="E15" s="419"/>
      <c r="F15" s="419"/>
      <c r="G15" s="419"/>
      <c r="H15" s="419"/>
      <c r="I15" s="419"/>
      <c r="J15" s="419"/>
      <c r="K15" s="419"/>
      <c r="L15" s="420" t="str">
        <f>'Programación Pagos'!C14</f>
        <v>3050101- Modernización de la gestión tributaria</v>
      </c>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2"/>
    </row>
    <row r="16" spans="2:38" ht="31.7" customHeight="1" x14ac:dyDescent="0.2">
      <c r="B16" s="418" t="s">
        <v>49</v>
      </c>
      <c r="C16" s="419"/>
      <c r="D16" s="419"/>
      <c r="E16" s="419"/>
      <c r="F16" s="419"/>
      <c r="G16" s="419"/>
      <c r="H16" s="419"/>
      <c r="I16" s="419"/>
      <c r="J16" s="419"/>
      <c r="K16" s="419"/>
      <c r="L16" s="455" t="str">
        <f>'Programación Pagos'!I14</f>
        <v>MP305010105 - Actualizar e integrar en un 100%   el sistema de gestión financiera (módulos de presupuesto, contabilidad y tesorería) durante el cuatrienio</v>
      </c>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2"/>
    </row>
    <row r="17" spans="2:38" ht="72" customHeight="1" x14ac:dyDescent="0.2">
      <c r="B17" s="418" t="s">
        <v>50</v>
      </c>
      <c r="C17" s="419"/>
      <c r="D17" s="419"/>
      <c r="E17" s="419"/>
      <c r="F17" s="419"/>
      <c r="G17" s="419"/>
      <c r="H17" s="419"/>
      <c r="I17" s="419"/>
      <c r="J17" s="419"/>
      <c r="K17" s="419"/>
      <c r="L17" s="455" t="str">
        <f>'Programación Pagos'!$C$21</f>
        <v>Sistema de Gestión Financiero Territorial SGFT -SAP. Del reporte de cuentas pagadas ZTR05 acumulado para el período de análisis, se toma con una tabla dinámica, la cantidad de documentos de causación de cuentas por pagar (columna Factura) para el numerador. El total de cuentas programadas, se toma del número total de cuentas recibidas en Tesorería del aplicativo ZDOCUM, acumuladas hasta la fecha programada para el cierre del período de análisis, para el denominador</v>
      </c>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2"/>
    </row>
    <row r="18" spans="2:38" ht="49.15" customHeight="1" x14ac:dyDescent="0.2">
      <c r="B18" s="418" t="s">
        <v>51</v>
      </c>
      <c r="C18" s="419"/>
      <c r="D18" s="419"/>
      <c r="E18" s="419"/>
      <c r="F18" s="419"/>
      <c r="G18" s="419"/>
      <c r="H18" s="419"/>
      <c r="I18" s="419"/>
      <c r="J18" s="419"/>
      <c r="K18" s="419"/>
      <c r="L18" s="455" t="str">
        <f>'Programación Pagos'!$I$22</f>
        <v>Con el indicador se controla que se paguen oportunamente las cuentas por pagar recibidas en Tesorería. Si no se logra pagar en un período de análisis por lo menos el 85% de las cuentas que llegan al cierre programado en dicho período, se deben verificar las causas y establecer medidas correctivas</v>
      </c>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2"/>
    </row>
    <row r="19" spans="2:38" ht="17.45" customHeight="1" x14ac:dyDescent="0.2">
      <c r="B19" s="378" t="s">
        <v>20</v>
      </c>
      <c r="C19" s="344"/>
      <c r="D19" s="344"/>
      <c r="E19" s="344"/>
      <c r="F19" s="344"/>
      <c r="G19" s="344"/>
      <c r="H19" s="344"/>
      <c r="I19" s="344"/>
      <c r="J19" s="344"/>
      <c r="K19" s="344"/>
      <c r="L19" s="379" t="str">
        <f>'Programación Pagos'!$I$18</f>
        <v>Eficacia</v>
      </c>
      <c r="M19" s="380"/>
      <c r="N19" s="380"/>
      <c r="O19" s="380"/>
      <c r="P19" s="380"/>
      <c r="Q19" s="380"/>
      <c r="R19" s="456" t="s">
        <v>23</v>
      </c>
      <c r="S19" s="457"/>
      <c r="T19" s="457"/>
      <c r="U19" s="457"/>
      <c r="V19" s="457"/>
      <c r="W19" s="457"/>
      <c r="X19" s="457"/>
      <c r="Y19" s="457"/>
      <c r="Z19" s="457"/>
      <c r="AA19" s="457"/>
      <c r="AB19" s="457"/>
      <c r="AC19" s="457"/>
      <c r="AD19" s="457"/>
      <c r="AE19" s="457"/>
      <c r="AF19" s="457"/>
      <c r="AG19" s="457"/>
      <c r="AH19" s="457"/>
      <c r="AI19" s="457"/>
      <c r="AJ19" s="457"/>
      <c r="AK19" s="457"/>
      <c r="AL19" s="458"/>
    </row>
    <row r="20" spans="2:38" ht="26.45" customHeight="1" x14ac:dyDescent="0.2">
      <c r="B20" s="378" t="s">
        <v>22</v>
      </c>
      <c r="C20" s="344"/>
      <c r="D20" s="344"/>
      <c r="E20" s="344"/>
      <c r="F20" s="344"/>
      <c r="G20" s="344"/>
      <c r="H20" s="344"/>
      <c r="I20" s="344"/>
      <c r="J20" s="344"/>
      <c r="K20" s="344"/>
      <c r="L20" s="379" t="str">
        <f>'Programación Pagos'!$K$18</f>
        <v>Porcentaje</v>
      </c>
      <c r="M20" s="380"/>
      <c r="N20" s="380"/>
      <c r="O20" s="380"/>
      <c r="P20" s="380"/>
      <c r="Q20" s="380"/>
      <c r="R20" s="367" t="s">
        <v>24</v>
      </c>
      <c r="S20" s="367"/>
      <c r="T20" s="367"/>
      <c r="U20" s="367"/>
      <c r="V20" s="367"/>
      <c r="W20" s="367"/>
      <c r="X20" s="367"/>
      <c r="Y20" s="367" t="s">
        <v>25</v>
      </c>
      <c r="Z20" s="367"/>
      <c r="AA20" s="367"/>
      <c r="AB20" s="367"/>
      <c r="AC20" s="367"/>
      <c r="AD20" s="367"/>
      <c r="AE20" s="367"/>
      <c r="AF20" s="367" t="s">
        <v>26</v>
      </c>
      <c r="AG20" s="367"/>
      <c r="AH20" s="367"/>
      <c r="AI20" s="367"/>
      <c r="AJ20" s="367"/>
      <c r="AK20" s="367"/>
      <c r="AL20" s="368"/>
    </row>
    <row r="21" spans="2:38" ht="24" customHeight="1" x14ac:dyDescent="0.2">
      <c r="B21" s="378" t="s">
        <v>33</v>
      </c>
      <c r="C21" s="344"/>
      <c r="D21" s="344"/>
      <c r="E21" s="344"/>
      <c r="F21" s="344"/>
      <c r="G21" s="344"/>
      <c r="H21" s="344"/>
      <c r="I21" s="344"/>
      <c r="J21" s="344"/>
      <c r="K21" s="344"/>
      <c r="L21" s="379" t="str">
        <f>'Programación Pagos'!$I$21</f>
        <v>Trimestral</v>
      </c>
      <c r="M21" s="380"/>
      <c r="N21" s="380"/>
      <c r="O21" s="380"/>
      <c r="P21" s="380"/>
      <c r="Q21" s="380"/>
      <c r="R21" s="381" t="str">
        <f>+'Programación Pagos'!I25</f>
        <v>≥95% 
de la meta</v>
      </c>
      <c r="S21" s="381"/>
      <c r="T21" s="381"/>
      <c r="U21" s="381"/>
      <c r="V21" s="381"/>
      <c r="W21" s="381"/>
      <c r="X21" s="381"/>
      <c r="Y21" s="383" t="str">
        <f>+'Programación Pagos'!J25</f>
        <v>≥85% y &lt;95% 
de la meta</v>
      </c>
      <c r="Z21" s="383"/>
      <c r="AA21" s="383"/>
      <c r="AB21" s="383"/>
      <c r="AC21" s="383"/>
      <c r="AD21" s="383"/>
      <c r="AE21" s="383"/>
      <c r="AF21" s="385" t="str">
        <f>+'Programación Pagos'!K25</f>
        <v>&lt;85% 
de la meta</v>
      </c>
      <c r="AG21" s="385"/>
      <c r="AH21" s="385"/>
      <c r="AI21" s="385"/>
      <c r="AJ21" s="385"/>
      <c r="AK21" s="385"/>
      <c r="AL21" s="386"/>
    </row>
    <row r="22" spans="2:38" ht="12.2" customHeight="1" x14ac:dyDescent="0.2">
      <c r="B22" s="378" t="s">
        <v>1955</v>
      </c>
      <c r="C22" s="344"/>
      <c r="D22" s="344"/>
      <c r="E22" s="344"/>
      <c r="F22" s="344"/>
      <c r="G22" s="344"/>
      <c r="H22" s="344"/>
      <c r="I22" s="344"/>
      <c r="J22" s="344"/>
      <c r="K22" s="344"/>
      <c r="L22" s="394" t="str">
        <f>clase1</f>
        <v>1. Crecimiento</v>
      </c>
      <c r="M22" s="395"/>
      <c r="N22" s="395"/>
      <c r="O22" s="395"/>
      <c r="P22" s="395"/>
      <c r="Q22" s="395"/>
      <c r="R22" s="382"/>
      <c r="S22" s="382"/>
      <c r="T22" s="382"/>
      <c r="U22" s="382"/>
      <c r="V22" s="382"/>
      <c r="W22" s="382"/>
      <c r="X22" s="382"/>
      <c r="Y22" s="384"/>
      <c r="Z22" s="384"/>
      <c r="AA22" s="384"/>
      <c r="AB22" s="384"/>
      <c r="AC22" s="384"/>
      <c r="AD22" s="384"/>
      <c r="AE22" s="384"/>
      <c r="AF22" s="387"/>
      <c r="AG22" s="387"/>
      <c r="AH22" s="387"/>
      <c r="AI22" s="387"/>
      <c r="AJ22" s="387"/>
      <c r="AK22" s="387"/>
      <c r="AL22" s="388"/>
    </row>
    <row r="23" spans="2:38" ht="19.5" customHeight="1" thickBot="1" x14ac:dyDescent="0.25">
      <c r="B23" s="389" t="s">
        <v>45</v>
      </c>
      <c r="C23" s="390"/>
      <c r="D23" s="390"/>
      <c r="E23" s="390"/>
      <c r="F23" s="390"/>
      <c r="G23" s="390"/>
      <c r="H23" s="390"/>
      <c r="I23" s="390"/>
      <c r="J23" s="390"/>
      <c r="K23" s="391"/>
      <c r="L23" s="392">
        <v>43698</v>
      </c>
      <c r="M23" s="393"/>
      <c r="N23" s="393"/>
      <c r="O23" s="393"/>
      <c r="P23" s="393"/>
      <c r="Q23" s="393"/>
      <c r="R23" s="382"/>
      <c r="S23" s="382"/>
      <c r="T23" s="382"/>
      <c r="U23" s="382"/>
      <c r="V23" s="382"/>
      <c r="W23" s="382"/>
      <c r="X23" s="382"/>
      <c r="Y23" s="384"/>
      <c r="Z23" s="384"/>
      <c r="AA23" s="384"/>
      <c r="AB23" s="384"/>
      <c r="AC23" s="384"/>
      <c r="AD23" s="384"/>
      <c r="AE23" s="384"/>
      <c r="AF23" s="387"/>
      <c r="AG23" s="387"/>
      <c r="AH23" s="387"/>
      <c r="AI23" s="387"/>
      <c r="AJ23" s="387"/>
      <c r="AK23" s="387"/>
      <c r="AL23" s="388"/>
    </row>
    <row r="24" spans="2:38" ht="13.5" thickBot="1" x14ac:dyDescent="0.25">
      <c r="B24" s="369"/>
      <c r="C24" s="370"/>
      <c r="D24" s="370"/>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1"/>
    </row>
    <row r="25" spans="2:38" ht="13.5" thickBot="1" x14ac:dyDescent="0.25">
      <c r="B25" s="372" t="s">
        <v>27</v>
      </c>
      <c r="C25" s="373"/>
      <c r="D25" s="373"/>
      <c r="E25" s="374"/>
      <c r="F25" s="375" t="s">
        <v>41</v>
      </c>
      <c r="G25" s="373"/>
      <c r="H25" s="373"/>
      <c r="I25" s="374"/>
      <c r="J25" s="375" t="s">
        <v>36</v>
      </c>
      <c r="K25" s="373"/>
      <c r="L25" s="373"/>
      <c r="M25" s="374"/>
      <c r="N25" s="375" t="s">
        <v>28</v>
      </c>
      <c r="O25" s="373"/>
      <c r="P25" s="373"/>
      <c r="Q25" s="374"/>
      <c r="R25" s="376" t="s">
        <v>29</v>
      </c>
      <c r="S25" s="376"/>
      <c r="T25" s="376"/>
      <c r="U25" s="376"/>
      <c r="V25" s="376"/>
      <c r="W25" s="376"/>
      <c r="X25" s="376"/>
      <c r="Y25" s="376"/>
      <c r="Z25" s="376"/>
      <c r="AA25" s="376"/>
      <c r="AB25" s="376"/>
      <c r="AC25" s="376"/>
      <c r="AD25" s="376"/>
      <c r="AE25" s="376"/>
      <c r="AF25" s="376"/>
      <c r="AG25" s="376"/>
      <c r="AH25" s="376"/>
      <c r="AI25" s="376"/>
      <c r="AJ25" s="376"/>
      <c r="AK25" s="376"/>
      <c r="AL25" s="377"/>
    </row>
    <row r="26" spans="2:38" ht="24.75" customHeight="1" x14ac:dyDescent="0.2">
      <c r="B26" s="330" t="s">
        <v>1983</v>
      </c>
      <c r="C26" s="331"/>
      <c r="D26" s="331"/>
      <c r="E26" s="332"/>
      <c r="F26" s="333">
        <f>8100-540</f>
        <v>7560</v>
      </c>
      <c r="G26" s="334"/>
      <c r="H26" s="334"/>
      <c r="I26" s="335"/>
      <c r="J26" s="333">
        <v>6739</v>
      </c>
      <c r="K26" s="334"/>
      <c r="L26" s="334"/>
      <c r="M26" s="335"/>
      <c r="N26" s="336">
        <f>IF(clase1="2. Decrecimiento",(F26-J26)/F26,J26/F26)</f>
        <v>0.89140211640211642</v>
      </c>
      <c r="O26" s="337"/>
      <c r="P26" s="337"/>
      <c r="Q26" s="338"/>
      <c r="R26" s="324"/>
      <c r="S26" s="325"/>
      <c r="T26" s="325"/>
      <c r="U26" s="325"/>
      <c r="V26" s="325"/>
      <c r="W26" s="325"/>
      <c r="X26" s="325"/>
      <c r="Y26" s="325"/>
      <c r="Z26" s="325"/>
      <c r="AA26" s="325"/>
      <c r="AB26" s="325"/>
      <c r="AC26" s="325"/>
      <c r="AD26" s="325"/>
      <c r="AE26" s="325"/>
      <c r="AF26" s="325"/>
      <c r="AG26" s="325"/>
      <c r="AH26" s="325"/>
      <c r="AI26" s="325"/>
      <c r="AJ26" s="325"/>
      <c r="AK26" s="325"/>
      <c r="AL26" s="326"/>
    </row>
    <row r="27" spans="2:38" ht="25.5" customHeight="1" x14ac:dyDescent="0.2">
      <c r="B27" s="330" t="s">
        <v>1988</v>
      </c>
      <c r="C27" s="331"/>
      <c r="D27" s="331"/>
      <c r="E27" s="332"/>
      <c r="F27" s="358">
        <v>14197</v>
      </c>
      <c r="G27" s="359"/>
      <c r="H27" s="359"/>
      <c r="I27" s="360"/>
      <c r="J27" s="358">
        <v>12281</v>
      </c>
      <c r="K27" s="359"/>
      <c r="L27" s="359"/>
      <c r="M27" s="360"/>
      <c r="N27" s="361">
        <f>IF(clase1="2. Decrecimiento",(F27-J27)/F27,J27/F27)</f>
        <v>0.86504191026273158</v>
      </c>
      <c r="O27" s="362"/>
      <c r="P27" s="362"/>
      <c r="Q27" s="363"/>
      <c r="R27" s="324"/>
      <c r="S27" s="325"/>
      <c r="T27" s="325"/>
      <c r="U27" s="325"/>
      <c r="V27" s="325"/>
      <c r="W27" s="325"/>
      <c r="X27" s="325"/>
      <c r="Y27" s="325"/>
      <c r="Z27" s="325"/>
      <c r="AA27" s="325"/>
      <c r="AB27" s="325"/>
      <c r="AC27" s="325"/>
      <c r="AD27" s="325"/>
      <c r="AE27" s="325"/>
      <c r="AF27" s="325"/>
      <c r="AG27" s="325"/>
      <c r="AH27" s="325"/>
      <c r="AI27" s="325"/>
      <c r="AJ27" s="325"/>
      <c r="AK27" s="325"/>
      <c r="AL27" s="326"/>
    </row>
    <row r="28" spans="2:38" ht="25.5" customHeight="1" x14ac:dyDescent="0.2">
      <c r="B28" s="330" t="s">
        <v>1989</v>
      </c>
      <c r="C28" s="331"/>
      <c r="D28" s="331"/>
      <c r="E28" s="332"/>
      <c r="F28" s="358"/>
      <c r="G28" s="359"/>
      <c r="H28" s="359"/>
      <c r="I28" s="360"/>
      <c r="J28" s="358"/>
      <c r="K28" s="359"/>
      <c r="L28" s="359"/>
      <c r="M28" s="360"/>
      <c r="N28" s="361" t="e">
        <f>IF(clase1="2. Decrecimiento",(F28-J28)/F28,J28/F28)</f>
        <v>#DIV/0!</v>
      </c>
      <c r="O28" s="362"/>
      <c r="P28" s="362"/>
      <c r="Q28" s="363"/>
      <c r="R28" s="324"/>
      <c r="S28" s="325"/>
      <c r="T28" s="325"/>
      <c r="U28" s="325"/>
      <c r="V28" s="325"/>
      <c r="W28" s="325"/>
      <c r="X28" s="325"/>
      <c r="Y28" s="325"/>
      <c r="Z28" s="325"/>
      <c r="AA28" s="325"/>
      <c r="AB28" s="325"/>
      <c r="AC28" s="325"/>
      <c r="AD28" s="325"/>
      <c r="AE28" s="325"/>
      <c r="AF28" s="325"/>
      <c r="AG28" s="325"/>
      <c r="AH28" s="325"/>
      <c r="AI28" s="325"/>
      <c r="AJ28" s="325"/>
      <c r="AK28" s="325"/>
      <c r="AL28" s="326"/>
    </row>
    <row r="29" spans="2:38" ht="25.5" customHeight="1" x14ac:dyDescent="0.2">
      <c r="B29" s="330" t="s">
        <v>1990</v>
      </c>
      <c r="C29" s="331"/>
      <c r="D29" s="331"/>
      <c r="E29" s="332"/>
      <c r="F29" s="358"/>
      <c r="G29" s="359"/>
      <c r="H29" s="359"/>
      <c r="I29" s="360"/>
      <c r="J29" s="358"/>
      <c r="K29" s="359"/>
      <c r="L29" s="359"/>
      <c r="M29" s="360"/>
      <c r="N29" s="361" t="e">
        <f>IF(clase1="2. Decrecimiento",(F29-J29)/F29,J29/F29)</f>
        <v>#DIV/0!</v>
      </c>
      <c r="O29" s="362"/>
      <c r="P29" s="362"/>
      <c r="Q29" s="363"/>
      <c r="R29" s="324"/>
      <c r="S29" s="325"/>
      <c r="T29" s="325"/>
      <c r="U29" s="325"/>
      <c r="V29" s="325"/>
      <c r="W29" s="325"/>
      <c r="X29" s="325"/>
      <c r="Y29" s="325"/>
      <c r="Z29" s="325"/>
      <c r="AA29" s="325"/>
      <c r="AB29" s="325"/>
      <c r="AC29" s="325"/>
      <c r="AD29" s="325"/>
      <c r="AE29" s="325"/>
      <c r="AF29" s="325"/>
      <c r="AG29" s="325"/>
      <c r="AH29" s="325"/>
      <c r="AI29" s="325"/>
      <c r="AJ29" s="325"/>
      <c r="AK29" s="325"/>
      <c r="AL29" s="326"/>
    </row>
    <row r="30" spans="2:38" x14ac:dyDescent="0.2">
      <c r="B30" s="364"/>
      <c r="C30" s="365"/>
      <c r="D30" s="365"/>
      <c r="E30" s="366"/>
      <c r="F30" s="298"/>
      <c r="G30" s="299"/>
      <c r="H30" s="299"/>
      <c r="I30" s="300"/>
      <c r="J30" s="298"/>
      <c r="K30" s="299"/>
      <c r="L30" s="299"/>
      <c r="M30" s="300"/>
      <c r="N30" s="301"/>
      <c r="O30" s="302"/>
      <c r="P30" s="302"/>
      <c r="Q30" s="303"/>
      <c r="R30" s="324"/>
      <c r="S30" s="325"/>
      <c r="T30" s="325"/>
      <c r="U30" s="325"/>
      <c r="V30" s="325"/>
      <c r="W30" s="325"/>
      <c r="X30" s="325"/>
      <c r="Y30" s="325"/>
      <c r="Z30" s="325"/>
      <c r="AA30" s="325"/>
      <c r="AB30" s="325"/>
      <c r="AC30" s="325"/>
      <c r="AD30" s="325"/>
      <c r="AE30" s="325"/>
      <c r="AF30" s="325"/>
      <c r="AG30" s="325"/>
      <c r="AH30" s="325"/>
      <c r="AI30" s="325"/>
      <c r="AJ30" s="325"/>
      <c r="AK30" s="325"/>
      <c r="AL30" s="326"/>
    </row>
    <row r="31" spans="2:38" x14ac:dyDescent="0.2">
      <c r="B31" s="101" t="s">
        <v>30</v>
      </c>
      <c r="C31" s="102"/>
      <c r="D31" s="102"/>
      <c r="E31" s="102"/>
      <c r="F31" s="105"/>
      <c r="G31" s="105"/>
      <c r="H31" s="105"/>
      <c r="I31" s="105"/>
      <c r="J31" s="105"/>
      <c r="K31" s="105"/>
      <c r="L31" s="105"/>
      <c r="M31" s="105"/>
      <c r="N31" s="312">
        <f>'Programación Pagos'!$C$23</f>
        <v>0.93700000000000006</v>
      </c>
      <c r="O31" s="313"/>
      <c r="P31" s="313"/>
      <c r="Q31" s="314"/>
      <c r="R31" s="324"/>
      <c r="S31" s="325"/>
      <c r="T31" s="325"/>
      <c r="U31" s="325"/>
      <c r="V31" s="325"/>
      <c r="W31" s="325"/>
      <c r="X31" s="325"/>
      <c r="Y31" s="325"/>
      <c r="Z31" s="325"/>
      <c r="AA31" s="325"/>
      <c r="AB31" s="325"/>
      <c r="AC31" s="325"/>
      <c r="AD31" s="325"/>
      <c r="AE31" s="325"/>
      <c r="AF31" s="325"/>
      <c r="AG31" s="325"/>
      <c r="AH31" s="325"/>
      <c r="AI31" s="325"/>
      <c r="AJ31" s="325"/>
      <c r="AK31" s="325"/>
      <c r="AL31" s="326"/>
    </row>
    <row r="32" spans="2:38" x14ac:dyDescent="0.2">
      <c r="B32" s="101" t="s">
        <v>31</v>
      </c>
      <c r="C32" s="102"/>
      <c r="D32" s="102"/>
      <c r="E32" s="102"/>
      <c r="F32" s="105"/>
      <c r="G32" s="105"/>
      <c r="H32" s="105"/>
      <c r="I32" s="105"/>
      <c r="J32" s="105"/>
      <c r="K32" s="105"/>
      <c r="L32" s="105"/>
      <c r="M32" s="105"/>
      <c r="N32" s="312">
        <f>'Programación Pagos'!$G$23</f>
        <v>0.95</v>
      </c>
      <c r="O32" s="313"/>
      <c r="P32" s="313"/>
      <c r="Q32" s="314"/>
      <c r="R32" s="327"/>
      <c r="S32" s="328"/>
      <c r="T32" s="328"/>
      <c r="U32" s="328"/>
      <c r="V32" s="328"/>
      <c r="W32" s="328"/>
      <c r="X32" s="328"/>
      <c r="Y32" s="328"/>
      <c r="Z32" s="328"/>
      <c r="AA32" s="328"/>
      <c r="AB32" s="328"/>
      <c r="AC32" s="328"/>
      <c r="AD32" s="328"/>
      <c r="AE32" s="328"/>
      <c r="AF32" s="328"/>
      <c r="AG32" s="328"/>
      <c r="AH32" s="328"/>
      <c r="AI32" s="328"/>
      <c r="AJ32" s="328"/>
      <c r="AK32" s="328"/>
      <c r="AL32" s="329"/>
    </row>
    <row r="33" spans="2:38" ht="56.65" customHeight="1" x14ac:dyDescent="0.2">
      <c r="B33" s="315" t="s">
        <v>1997</v>
      </c>
      <c r="C33" s="316"/>
      <c r="D33" s="316"/>
      <c r="E33" s="316"/>
      <c r="F33" s="316"/>
      <c r="G33" s="316"/>
      <c r="H33" s="316"/>
      <c r="I33" s="316"/>
      <c r="J33" s="316"/>
      <c r="K33" s="316"/>
      <c r="L33" s="316"/>
      <c r="M33" s="316"/>
      <c r="N33" s="316"/>
      <c r="O33" s="316"/>
      <c r="P33" s="316"/>
      <c r="Q33" s="316"/>
      <c r="AL33" s="103"/>
    </row>
    <row r="34" spans="2:38" ht="56.65" customHeight="1" x14ac:dyDescent="0.2">
      <c r="B34" s="317"/>
      <c r="C34" s="318"/>
      <c r="D34" s="318"/>
      <c r="E34" s="318"/>
      <c r="F34" s="318"/>
      <c r="G34" s="318"/>
      <c r="H34" s="318"/>
      <c r="I34" s="318"/>
      <c r="J34" s="318"/>
      <c r="K34" s="318"/>
      <c r="L34" s="318"/>
      <c r="M34" s="318"/>
      <c r="N34" s="318"/>
      <c r="O34" s="318"/>
      <c r="P34" s="318"/>
      <c r="Q34" s="318"/>
      <c r="AL34" s="103"/>
    </row>
    <row r="35" spans="2:38" ht="56.65" customHeight="1" x14ac:dyDescent="0.2">
      <c r="B35" s="317"/>
      <c r="C35" s="318"/>
      <c r="D35" s="318"/>
      <c r="E35" s="318"/>
      <c r="F35" s="318"/>
      <c r="G35" s="318"/>
      <c r="H35" s="318"/>
      <c r="I35" s="318"/>
      <c r="J35" s="318"/>
      <c r="K35" s="318"/>
      <c r="L35" s="318"/>
      <c r="M35" s="318"/>
      <c r="N35" s="318"/>
      <c r="O35" s="318"/>
      <c r="P35" s="318"/>
      <c r="Q35" s="318"/>
      <c r="AL35" s="104"/>
    </row>
    <row r="36" spans="2:38" ht="56.65" customHeight="1" thickBot="1" x14ac:dyDescent="0.25">
      <c r="B36" s="319"/>
      <c r="C36" s="320"/>
      <c r="D36" s="320"/>
      <c r="E36" s="320"/>
      <c r="F36" s="320"/>
      <c r="G36" s="320"/>
      <c r="H36" s="320"/>
      <c r="I36" s="320"/>
      <c r="J36" s="320"/>
      <c r="K36" s="320"/>
      <c r="L36" s="320"/>
      <c r="M36" s="320"/>
      <c r="N36" s="320"/>
      <c r="O36" s="320"/>
      <c r="P36" s="320"/>
      <c r="Q36" s="320"/>
      <c r="R36" s="321" t="s">
        <v>1984</v>
      </c>
      <c r="S36" s="322"/>
      <c r="T36" s="322"/>
      <c r="U36" s="322"/>
      <c r="V36" s="322"/>
      <c r="W36" s="322"/>
      <c r="X36" s="322"/>
      <c r="Y36" s="322"/>
      <c r="Z36" s="322"/>
      <c r="AA36" s="322"/>
      <c r="AB36" s="322"/>
      <c r="AC36" s="322"/>
      <c r="AD36" s="322"/>
      <c r="AE36" s="322"/>
      <c r="AF36" s="322"/>
      <c r="AG36" s="322"/>
      <c r="AH36" s="322"/>
      <c r="AI36" s="322"/>
      <c r="AJ36" s="322"/>
      <c r="AK36" s="322"/>
      <c r="AL36" s="323"/>
    </row>
    <row r="37" spans="2:38" ht="13.5" thickBot="1" x14ac:dyDescent="0.25">
      <c r="B37" s="309" t="s">
        <v>70</v>
      </c>
      <c r="C37" s="310"/>
      <c r="D37" s="310"/>
      <c r="E37" s="310"/>
      <c r="F37" s="310"/>
      <c r="G37" s="310"/>
      <c r="H37" s="310"/>
      <c r="I37" s="310"/>
      <c r="J37" s="310"/>
      <c r="K37" s="310"/>
      <c r="L37" s="311" t="s">
        <v>71</v>
      </c>
      <c r="M37" s="311"/>
      <c r="N37" s="311"/>
      <c r="O37" s="311"/>
      <c r="P37" s="311"/>
      <c r="Q37" s="311"/>
      <c r="R37" s="106"/>
      <c r="S37" s="311" t="s">
        <v>72</v>
      </c>
      <c r="T37" s="311"/>
      <c r="U37" s="311"/>
      <c r="V37" s="311"/>
      <c r="W37" s="311"/>
      <c r="X37" s="311"/>
      <c r="Y37" s="311"/>
      <c r="Z37" s="311"/>
      <c r="AA37" s="304"/>
      <c r="AB37" s="304"/>
      <c r="AC37" s="311" t="s">
        <v>73</v>
      </c>
      <c r="AD37" s="311"/>
      <c r="AE37" s="311"/>
      <c r="AF37" s="311"/>
      <c r="AG37" s="311"/>
      <c r="AH37" s="311"/>
      <c r="AI37" s="311"/>
      <c r="AJ37" s="304" t="s">
        <v>1985</v>
      </c>
      <c r="AK37" s="304"/>
      <c r="AL37" s="305"/>
    </row>
    <row r="38" spans="2:38" ht="31.9" customHeight="1" x14ac:dyDescent="0.2">
      <c r="B38" s="306" t="s">
        <v>1986</v>
      </c>
      <c r="C38" s="307"/>
      <c r="D38" s="307"/>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8"/>
    </row>
    <row r="39" spans="2:38" ht="13.5" thickBot="1" x14ac:dyDescent="0.25">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row>
    <row r="40" spans="2:38" ht="13.7" customHeight="1" thickBot="1" x14ac:dyDescent="0.25">
      <c r="B40" s="185" t="s">
        <v>318</v>
      </c>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7"/>
    </row>
    <row r="41" spans="2:38" x14ac:dyDescent="0.2">
      <c r="B41" s="294"/>
      <c r="C41" s="294"/>
      <c r="D41" s="294"/>
      <c r="E41" s="294"/>
      <c r="F41" s="294"/>
      <c r="G41" s="294" t="s">
        <v>5</v>
      </c>
      <c r="H41" s="294"/>
      <c r="I41" s="294"/>
      <c r="J41" s="294"/>
      <c r="K41" s="294"/>
      <c r="L41" s="294"/>
      <c r="M41" s="294"/>
      <c r="N41" s="294"/>
      <c r="O41" s="294"/>
      <c r="P41" s="294"/>
      <c r="Q41" s="294"/>
      <c r="R41" s="294" t="s">
        <v>6</v>
      </c>
      <c r="S41" s="294"/>
      <c r="T41" s="294"/>
      <c r="U41" s="294"/>
      <c r="V41" s="294"/>
      <c r="W41" s="294"/>
      <c r="X41" s="294"/>
      <c r="Y41" s="294"/>
      <c r="Z41" s="294"/>
      <c r="AA41" s="294"/>
      <c r="AB41" s="294"/>
      <c r="AC41" s="294"/>
      <c r="AD41" s="294"/>
      <c r="AE41" s="295" t="s">
        <v>1966</v>
      </c>
      <c r="AF41" s="296"/>
      <c r="AG41" s="296"/>
      <c r="AH41" s="296"/>
      <c r="AI41" s="296"/>
      <c r="AJ41" s="296"/>
      <c r="AK41" s="296"/>
      <c r="AL41" s="297"/>
    </row>
    <row r="42" spans="2:38" ht="25.5" customHeight="1" x14ac:dyDescent="0.2">
      <c r="B42" s="351" t="s">
        <v>16</v>
      </c>
      <c r="C42" s="351"/>
      <c r="D42" s="351"/>
      <c r="E42" s="351"/>
      <c r="F42" s="351"/>
      <c r="G42" s="352" t="s">
        <v>1992</v>
      </c>
      <c r="H42" s="352"/>
      <c r="I42" s="352"/>
      <c r="J42" s="352"/>
      <c r="K42" s="352"/>
      <c r="L42" s="352"/>
      <c r="M42" s="352"/>
      <c r="N42" s="352"/>
      <c r="O42" s="352"/>
      <c r="P42" s="352"/>
      <c r="Q42" s="352"/>
      <c r="R42" s="352" t="s">
        <v>1996</v>
      </c>
      <c r="S42" s="352"/>
      <c r="T42" s="352"/>
      <c r="U42" s="352"/>
      <c r="V42" s="352"/>
      <c r="W42" s="352"/>
      <c r="X42" s="352"/>
      <c r="Y42" s="352"/>
      <c r="Z42" s="352"/>
      <c r="AA42" s="352"/>
      <c r="AB42" s="352"/>
      <c r="AC42" s="352"/>
      <c r="AD42" s="352"/>
      <c r="AE42" s="354">
        <f>+L23</f>
        <v>43698</v>
      </c>
      <c r="AF42" s="355"/>
      <c r="AG42" s="355"/>
      <c r="AH42" s="355"/>
      <c r="AI42" s="355"/>
      <c r="AJ42" s="355"/>
      <c r="AK42" s="355"/>
      <c r="AL42" s="356"/>
    </row>
    <row r="43" spans="2:38" ht="37.5" customHeight="1" x14ac:dyDescent="0.2">
      <c r="B43" s="351" t="s">
        <v>4</v>
      </c>
      <c r="C43" s="351"/>
      <c r="D43" s="351"/>
      <c r="E43" s="351"/>
      <c r="F43" s="351"/>
      <c r="G43" s="352" t="s">
        <v>1993</v>
      </c>
      <c r="H43" s="352"/>
      <c r="I43" s="352"/>
      <c r="J43" s="352"/>
      <c r="K43" s="352"/>
      <c r="L43" s="352"/>
      <c r="M43" s="352"/>
      <c r="N43" s="352"/>
      <c r="O43" s="352"/>
      <c r="P43" s="352"/>
      <c r="Q43" s="352"/>
      <c r="R43" s="352" t="s">
        <v>1991</v>
      </c>
      <c r="S43" s="352"/>
      <c r="T43" s="352"/>
      <c r="U43" s="352"/>
      <c r="V43" s="352"/>
      <c r="W43" s="352"/>
      <c r="X43" s="352"/>
      <c r="Y43" s="352"/>
      <c r="Z43" s="352"/>
      <c r="AA43" s="352"/>
      <c r="AB43" s="352"/>
      <c r="AC43" s="352"/>
      <c r="AD43" s="352"/>
      <c r="AE43" s="357" t="s">
        <v>1965</v>
      </c>
      <c r="AF43" s="355"/>
      <c r="AG43" s="355"/>
      <c r="AH43" s="355"/>
      <c r="AI43" s="355"/>
      <c r="AJ43" s="355"/>
      <c r="AK43" s="355"/>
      <c r="AL43" s="356"/>
    </row>
    <row r="44" spans="2:38" ht="36.75" customHeight="1" x14ac:dyDescent="0.2">
      <c r="B44" s="351" t="s">
        <v>17</v>
      </c>
      <c r="C44" s="351"/>
      <c r="D44" s="351"/>
      <c r="E44" s="351"/>
      <c r="F44" s="351"/>
      <c r="G44" s="352"/>
      <c r="H44" s="352"/>
      <c r="I44" s="352"/>
      <c r="J44" s="352"/>
      <c r="K44" s="352"/>
      <c r="L44" s="352"/>
      <c r="M44" s="352"/>
      <c r="N44" s="352"/>
      <c r="O44" s="352"/>
      <c r="P44" s="352"/>
      <c r="Q44" s="352"/>
      <c r="R44" s="353"/>
      <c r="S44" s="353"/>
      <c r="T44" s="353"/>
      <c r="U44" s="353"/>
      <c r="V44" s="353"/>
      <c r="W44" s="353"/>
      <c r="X44" s="353"/>
      <c r="Y44" s="353"/>
      <c r="Z44" s="353"/>
      <c r="AA44" s="353"/>
      <c r="AB44" s="353"/>
      <c r="AC44" s="353"/>
      <c r="AD44" s="353"/>
      <c r="AE44" s="357"/>
      <c r="AF44" s="355"/>
      <c r="AG44" s="355"/>
      <c r="AH44" s="355"/>
      <c r="AI44" s="355"/>
      <c r="AJ44" s="355"/>
      <c r="AK44" s="355"/>
      <c r="AL44" s="356"/>
    </row>
    <row r="45" spans="2:38" ht="28.5" customHeight="1" x14ac:dyDescent="0.2">
      <c r="B45" s="351" t="s">
        <v>18</v>
      </c>
      <c r="C45" s="351"/>
      <c r="D45" s="351"/>
      <c r="E45" s="351"/>
      <c r="F45" s="351"/>
      <c r="G45" s="350">
        <f>+L23</f>
        <v>43698</v>
      </c>
      <c r="H45" s="348"/>
      <c r="I45" s="348"/>
      <c r="J45" s="348"/>
      <c r="K45" s="348"/>
      <c r="L45" s="348"/>
      <c r="M45" s="348"/>
      <c r="N45" s="348"/>
      <c r="O45" s="348"/>
      <c r="P45" s="348"/>
      <c r="Q45" s="349"/>
      <c r="R45" s="347">
        <f>+G45</f>
        <v>43698</v>
      </c>
      <c r="S45" s="348"/>
      <c r="T45" s="348"/>
      <c r="U45" s="348"/>
      <c r="V45" s="348"/>
      <c r="W45" s="348"/>
      <c r="X45" s="348"/>
      <c r="Y45" s="348"/>
      <c r="Z45" s="348"/>
      <c r="AA45" s="348"/>
      <c r="AB45" s="348"/>
      <c r="AC45" s="348"/>
      <c r="AD45" s="349"/>
      <c r="AE45" s="350"/>
      <c r="AF45" s="348"/>
      <c r="AG45" s="348"/>
      <c r="AH45" s="348"/>
      <c r="AI45" s="348"/>
      <c r="AJ45" s="348"/>
      <c r="AK45" s="348"/>
      <c r="AL45" s="349"/>
    </row>
    <row r="46" spans="2:38" ht="13.5" hidden="1" thickBot="1" x14ac:dyDescent="0.25">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row>
    <row r="47" spans="2:38" ht="13.7" hidden="1" customHeight="1" thickBot="1" x14ac:dyDescent="0.25">
      <c r="B47" s="185" t="s">
        <v>317</v>
      </c>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7"/>
    </row>
    <row r="48" spans="2:38" hidden="1" x14ac:dyDescent="0.2">
      <c r="B48" s="294"/>
      <c r="C48" s="294"/>
      <c r="D48" s="294"/>
      <c r="E48" s="294"/>
      <c r="F48" s="294"/>
      <c r="G48" s="294" t="s">
        <v>5</v>
      </c>
      <c r="H48" s="294"/>
      <c r="I48" s="294"/>
      <c r="J48" s="294"/>
      <c r="K48" s="294"/>
      <c r="L48" s="294"/>
      <c r="M48" s="294"/>
      <c r="N48" s="294"/>
      <c r="O48" s="294"/>
      <c r="P48" s="294"/>
      <c r="Q48" s="294"/>
      <c r="R48" s="294" t="s">
        <v>6</v>
      </c>
      <c r="S48" s="294"/>
      <c r="T48" s="294"/>
      <c r="U48" s="294"/>
      <c r="V48" s="294"/>
      <c r="W48" s="294"/>
      <c r="X48" s="294"/>
      <c r="Y48" s="294"/>
      <c r="Z48" s="294"/>
      <c r="AA48" s="294"/>
      <c r="AB48" s="294"/>
      <c r="AC48" s="294"/>
      <c r="AD48" s="294"/>
      <c r="AE48" s="294" t="s">
        <v>7</v>
      </c>
      <c r="AF48" s="294"/>
      <c r="AG48" s="294"/>
      <c r="AH48" s="294"/>
      <c r="AI48" s="294"/>
      <c r="AJ48" s="294"/>
      <c r="AK48" s="294"/>
      <c r="AL48" s="294"/>
    </row>
    <row r="49" spans="2:38" ht="39.75" hidden="1" customHeight="1" x14ac:dyDescent="0.2">
      <c r="B49" s="344" t="s">
        <v>16</v>
      </c>
      <c r="C49" s="344"/>
      <c r="D49" s="344"/>
      <c r="E49" s="344"/>
      <c r="F49" s="344"/>
      <c r="G49" s="345" t="str">
        <f>+'Programación Pagos'!C35</f>
        <v xml:space="preserve"> - Francisco de Paula Santander Benavides
 - Marco Fidel Suárez Corredor
- Adriana Castaño Jaramillo</v>
      </c>
      <c r="H49" s="345"/>
      <c r="I49" s="345"/>
      <c r="J49" s="345"/>
      <c r="K49" s="345"/>
      <c r="L49" s="345"/>
      <c r="M49" s="345"/>
      <c r="N49" s="345"/>
      <c r="O49" s="345"/>
      <c r="P49" s="345"/>
      <c r="Q49" s="345"/>
      <c r="R49" s="345" t="str">
        <f>+'Programación Pagos'!G35</f>
        <v>Maria Leonor Cabal Sanclemente</v>
      </c>
      <c r="S49" s="345"/>
      <c r="T49" s="345"/>
      <c r="U49" s="345"/>
      <c r="V49" s="345"/>
      <c r="W49" s="345"/>
      <c r="X49" s="345"/>
      <c r="Y49" s="345"/>
      <c r="Z49" s="345"/>
      <c r="AA49" s="345"/>
      <c r="AB49" s="345"/>
      <c r="AC49" s="345"/>
      <c r="AD49" s="345"/>
      <c r="AE49" s="345" t="str">
        <f>+'Programación Pagos'!I35</f>
        <v>Comité Coordinador del SIG - Acta del Comité No. 006</v>
      </c>
      <c r="AF49" s="345"/>
      <c r="AG49" s="345"/>
      <c r="AH49" s="345"/>
      <c r="AI49" s="345"/>
      <c r="AJ49" s="345"/>
      <c r="AK49" s="345"/>
      <c r="AL49" s="345"/>
    </row>
    <row r="50" spans="2:38" ht="39.75" hidden="1" customHeight="1" x14ac:dyDescent="0.2">
      <c r="B50" s="344" t="s">
        <v>4</v>
      </c>
      <c r="C50" s="344"/>
      <c r="D50" s="344"/>
      <c r="E50" s="344"/>
      <c r="F50" s="344"/>
      <c r="G50" s="345" t="str">
        <f>+'Programación Pagos'!C36</f>
        <v xml:space="preserve"> -Lider de Programa 
 - Profesional Especializado SIP
- Profesional Contratista SIG/MIPG</v>
      </c>
      <c r="H50" s="345"/>
      <c r="I50" s="345"/>
      <c r="J50" s="345"/>
      <c r="K50" s="345"/>
      <c r="L50" s="345"/>
      <c r="M50" s="345"/>
      <c r="N50" s="345"/>
      <c r="O50" s="345"/>
      <c r="P50" s="345"/>
      <c r="Q50" s="345"/>
      <c r="R50" s="345" t="str">
        <f>+'Programación Pagos'!G36</f>
        <v>Secretaria General</v>
      </c>
      <c r="S50" s="345"/>
      <c r="T50" s="345"/>
      <c r="U50" s="345"/>
      <c r="V50" s="345"/>
      <c r="W50" s="345"/>
      <c r="X50" s="345"/>
      <c r="Y50" s="345"/>
      <c r="Z50" s="345"/>
      <c r="AA50" s="345"/>
      <c r="AB50" s="345"/>
      <c r="AC50" s="345"/>
      <c r="AD50" s="345"/>
      <c r="AE50" s="345"/>
      <c r="AF50" s="345"/>
      <c r="AG50" s="345"/>
      <c r="AH50" s="345"/>
      <c r="AI50" s="345"/>
      <c r="AJ50" s="345"/>
      <c r="AK50" s="345"/>
      <c r="AL50" s="345"/>
    </row>
    <row r="51" spans="2:38" ht="25.5" hidden="1" customHeight="1" x14ac:dyDescent="0.2">
      <c r="B51" s="344" t="s">
        <v>17</v>
      </c>
      <c r="C51" s="344"/>
      <c r="D51" s="344"/>
      <c r="E51" s="344"/>
      <c r="F51" s="344"/>
      <c r="G51" s="345"/>
      <c r="H51" s="345"/>
      <c r="I51" s="345"/>
      <c r="J51" s="345"/>
      <c r="K51" s="345"/>
      <c r="L51" s="345"/>
      <c r="M51" s="345"/>
      <c r="N51" s="345"/>
      <c r="O51" s="345"/>
      <c r="P51" s="345"/>
      <c r="Q51" s="345"/>
      <c r="R51" s="346"/>
      <c r="S51" s="346"/>
      <c r="T51" s="346"/>
      <c r="U51" s="346"/>
      <c r="V51" s="346"/>
      <c r="W51" s="346"/>
      <c r="X51" s="346"/>
      <c r="Y51" s="346"/>
      <c r="Z51" s="346"/>
      <c r="AA51" s="346"/>
      <c r="AB51" s="346"/>
      <c r="AC51" s="346"/>
      <c r="AD51" s="346"/>
      <c r="AE51" s="345"/>
      <c r="AF51" s="345"/>
      <c r="AG51" s="345"/>
      <c r="AH51" s="345"/>
      <c r="AI51" s="345"/>
      <c r="AJ51" s="345"/>
      <c r="AK51" s="345"/>
      <c r="AL51" s="345"/>
    </row>
    <row r="52" spans="2:38" ht="12.75" hidden="1" customHeight="1" x14ac:dyDescent="0.2">
      <c r="B52" s="344" t="s">
        <v>18</v>
      </c>
      <c r="C52" s="344"/>
      <c r="D52" s="344"/>
      <c r="E52" s="344"/>
      <c r="F52" s="344"/>
      <c r="G52" s="339">
        <f>'Programación Pagos'!C38</f>
        <v>43308</v>
      </c>
      <c r="H52" s="340"/>
      <c r="I52" s="340"/>
      <c r="J52" s="340"/>
      <c r="K52" s="340"/>
      <c r="L52" s="340"/>
      <c r="M52" s="340"/>
      <c r="N52" s="340"/>
      <c r="O52" s="340"/>
      <c r="P52" s="340"/>
      <c r="Q52" s="341"/>
      <c r="R52" s="339">
        <f>'Programación Pagos'!G38</f>
        <v>43313</v>
      </c>
      <c r="S52" s="340"/>
      <c r="T52" s="340"/>
      <c r="U52" s="340"/>
      <c r="V52" s="340"/>
      <c r="W52" s="340"/>
      <c r="X52" s="340"/>
      <c r="Y52" s="340"/>
      <c r="Z52" s="340"/>
      <c r="AA52" s="340"/>
      <c r="AB52" s="340"/>
      <c r="AC52" s="340"/>
      <c r="AD52" s="341"/>
      <c r="AE52" s="342">
        <f>'Programación Pagos'!I38</f>
        <v>43327</v>
      </c>
      <c r="AF52" s="343"/>
      <c r="AG52" s="343"/>
      <c r="AH52" s="343"/>
      <c r="AI52" s="343"/>
      <c r="AJ52" s="343"/>
      <c r="AK52" s="343"/>
      <c r="AL52" s="343"/>
    </row>
    <row r="53" spans="2:38" hidden="1" x14ac:dyDescent="0.2"/>
  </sheetData>
  <sheetProtection formatCells="0" formatColumns="0" formatRows="0"/>
  <mergeCells count="126">
    <mergeCell ref="AD11:AL11"/>
    <mergeCell ref="B16:K16"/>
    <mergeCell ref="L16:AL16"/>
    <mergeCell ref="B17:K17"/>
    <mergeCell ref="L17:AL17"/>
    <mergeCell ref="B18:K18"/>
    <mergeCell ref="L18:AL18"/>
    <mergeCell ref="B19:K19"/>
    <mergeCell ref="L19:Q19"/>
    <mergeCell ref="R19:AL19"/>
    <mergeCell ref="B2:AL2"/>
    <mergeCell ref="B3:I6"/>
    <mergeCell ref="J3:AC6"/>
    <mergeCell ref="AD3:AL3"/>
    <mergeCell ref="AD4:AL4"/>
    <mergeCell ref="AD5:AL5"/>
    <mergeCell ref="AD6:AL6"/>
    <mergeCell ref="B15:K15"/>
    <mergeCell ref="L15:AL15"/>
    <mergeCell ref="B12:K12"/>
    <mergeCell ref="L12:AL12"/>
    <mergeCell ref="B13:K13"/>
    <mergeCell ref="L13:AL13"/>
    <mergeCell ref="B14:K14"/>
    <mergeCell ref="L14:AL14"/>
    <mergeCell ref="B9:Q9"/>
    <mergeCell ref="R9:AL9"/>
    <mergeCell ref="B10:Q10"/>
    <mergeCell ref="R10:AL10"/>
    <mergeCell ref="B7:Q7"/>
    <mergeCell ref="R7:AL7"/>
    <mergeCell ref="B8:Q8"/>
    <mergeCell ref="R8:AL8"/>
    <mergeCell ref="B11:AC11"/>
    <mergeCell ref="AF20:AL20"/>
    <mergeCell ref="B24:AL24"/>
    <mergeCell ref="B25:E25"/>
    <mergeCell ref="F25:I25"/>
    <mergeCell ref="J25:M25"/>
    <mergeCell ref="R25:AL25"/>
    <mergeCell ref="B21:K21"/>
    <mergeCell ref="L21:Q21"/>
    <mergeCell ref="R21:X23"/>
    <mergeCell ref="Y21:AE23"/>
    <mergeCell ref="AF21:AL23"/>
    <mergeCell ref="B23:K23"/>
    <mergeCell ref="L23:Q23"/>
    <mergeCell ref="B22:K22"/>
    <mergeCell ref="L22:Q22"/>
    <mergeCell ref="B20:K20"/>
    <mergeCell ref="L20:Q20"/>
    <mergeCell ref="R20:X20"/>
    <mergeCell ref="Y20:AE20"/>
    <mergeCell ref="N25:Q25"/>
    <mergeCell ref="F27:I27"/>
    <mergeCell ref="J27:M27"/>
    <mergeCell ref="N27:Q27"/>
    <mergeCell ref="B30:E30"/>
    <mergeCell ref="F30:I30"/>
    <mergeCell ref="B28:E28"/>
    <mergeCell ref="F28:I28"/>
    <mergeCell ref="J28:M28"/>
    <mergeCell ref="B29:E29"/>
    <mergeCell ref="F29:I29"/>
    <mergeCell ref="J29:M29"/>
    <mergeCell ref="N28:Q28"/>
    <mergeCell ref="N29:Q29"/>
    <mergeCell ref="R45:AD45"/>
    <mergeCell ref="AE45:AL45"/>
    <mergeCell ref="B47:AL47"/>
    <mergeCell ref="B42:F42"/>
    <mergeCell ref="G42:Q42"/>
    <mergeCell ref="R42:AD42"/>
    <mergeCell ref="B43:F43"/>
    <mergeCell ref="G43:Q43"/>
    <mergeCell ref="R43:AD43"/>
    <mergeCell ref="B44:F44"/>
    <mergeCell ref="G44:Q44"/>
    <mergeCell ref="R44:AD44"/>
    <mergeCell ref="AE42:AL42"/>
    <mergeCell ref="AE43:AL43"/>
    <mergeCell ref="AE44:AL44"/>
    <mergeCell ref="B45:F45"/>
    <mergeCell ref="G45:Q45"/>
    <mergeCell ref="R52:AD52"/>
    <mergeCell ref="AE52:AL52"/>
    <mergeCell ref="B48:F48"/>
    <mergeCell ref="G48:Q48"/>
    <mergeCell ref="R48:AD48"/>
    <mergeCell ref="AE48:AL48"/>
    <mergeCell ref="B49:F49"/>
    <mergeCell ref="G49:Q49"/>
    <mergeCell ref="R49:AD49"/>
    <mergeCell ref="AE49:AL51"/>
    <mergeCell ref="B50:F50"/>
    <mergeCell ref="G50:Q50"/>
    <mergeCell ref="R50:AD50"/>
    <mergeCell ref="B51:F51"/>
    <mergeCell ref="G51:Q51"/>
    <mergeCell ref="R51:AD51"/>
    <mergeCell ref="B52:F52"/>
    <mergeCell ref="G52:Q52"/>
    <mergeCell ref="B40:AL40"/>
    <mergeCell ref="B41:F41"/>
    <mergeCell ref="G41:Q41"/>
    <mergeCell ref="R41:AD41"/>
    <mergeCell ref="AE41:AL41"/>
    <mergeCell ref="J30:M30"/>
    <mergeCell ref="N30:Q30"/>
    <mergeCell ref="AJ37:AL37"/>
    <mergeCell ref="B38:AL38"/>
    <mergeCell ref="B37:K37"/>
    <mergeCell ref="L37:Q37"/>
    <mergeCell ref="S37:Z37"/>
    <mergeCell ref="AA37:AB37"/>
    <mergeCell ref="N31:Q31"/>
    <mergeCell ref="N32:Q32"/>
    <mergeCell ref="AC37:AI37"/>
    <mergeCell ref="B33:Q36"/>
    <mergeCell ref="R36:AL36"/>
    <mergeCell ref="R26:AL32"/>
    <mergeCell ref="B26:E26"/>
    <mergeCell ref="F26:I26"/>
    <mergeCell ref="J26:M26"/>
    <mergeCell ref="N26:Q26"/>
    <mergeCell ref="B27:E27"/>
  </mergeCells>
  <conditionalFormatting sqref="N26:N29">
    <cfRule type="cellIs" dxfId="12" priority="11" operator="greaterThanOrEqual">
      <formula>0.9</formula>
    </cfRule>
    <cfRule type="cellIs" dxfId="11" priority="12" operator="between">
      <formula>0.7</formula>
      <formula>0.89999999999</formula>
    </cfRule>
    <cfRule type="cellIs" dxfId="10" priority="13" operator="lessThan">
      <formula>0.7</formula>
    </cfRule>
  </conditionalFormatting>
  <conditionalFormatting sqref="L22:Q22">
    <cfRule type="cellIs" dxfId="9" priority="10" operator="equal">
      <formula>"2. Decrecimiento"</formula>
    </cfRule>
  </conditionalFormatting>
  <conditionalFormatting sqref="N26:N29">
    <cfRule type="cellIs" dxfId="8" priority="7" stopIfTrue="1" operator="greaterThanOrEqual">
      <formula>0.95</formula>
    </cfRule>
    <cfRule type="cellIs" dxfId="7" priority="8" stopIfTrue="1" operator="between">
      <formula>0.85</formula>
      <formula>0.949999999999</formula>
    </cfRule>
    <cfRule type="cellIs" dxfId="6" priority="9" stopIfTrue="1" operator="lessThan">
      <formula>0.85</formula>
    </cfRule>
  </conditionalFormatting>
  <conditionalFormatting sqref="N28:N29">
    <cfRule type="cellIs" dxfId="5" priority="4" operator="greaterThanOrEqual">
      <formula>0.9</formula>
    </cfRule>
    <cfRule type="cellIs" dxfId="4" priority="5" operator="between">
      <formula>0.7</formula>
      <formula>0.89999999999</formula>
    </cfRule>
    <cfRule type="cellIs" dxfId="3" priority="6" operator="lessThan">
      <formula>0.7</formula>
    </cfRule>
  </conditionalFormatting>
  <conditionalFormatting sqref="N26:Q29">
    <cfRule type="cellIs" dxfId="2" priority="1" stopIfTrue="1" operator="greaterThanOrEqual">
      <formula>0.95</formula>
    </cfRule>
    <cfRule type="cellIs" dxfId="1" priority="2" stopIfTrue="1" operator="between">
      <formula>0.85</formula>
      <formula>0.949999999999</formula>
    </cfRule>
    <cfRule type="cellIs" dxfId="0" priority="3" stopIfTrue="1" operator="lessThan">
      <formula>0.85</formula>
    </cfRule>
  </conditionalFormatting>
  <dataValidations disablePrompts="1" count="1">
    <dataValidation type="whole" operator="greaterThan" allowBlank="1" showInputMessage="1" showErrorMessage="1" errorTitle="Error" error="El valor debe ser mayor a 0." sqref="N30 I30:J30" xr:uid="{00000000-0002-0000-0100-000000000000}">
      <formula1>0</formula1>
    </dataValidation>
  </dataValidations>
  <printOptions horizontalCentered="1" verticalCentered="1"/>
  <pageMargins left="0.78740157480314965" right="0.51181102362204722" top="0.59055118110236227" bottom="0.51181102362204722" header="0.31496062992125984" footer="0.31496062992125984"/>
  <pageSetup scale="67"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CR3"/>
  <sheetViews>
    <sheetView workbookViewId="0">
      <pane xSplit="1" ySplit="2" topLeftCell="B3" activePane="bottomRight" state="frozen"/>
      <selection pane="topRight" activeCell="B1" sqref="B1"/>
      <selection pane="bottomLeft" activeCell="A3" sqref="A3"/>
      <selection pane="bottomRight" activeCell="G10" sqref="G10"/>
    </sheetView>
  </sheetViews>
  <sheetFormatPr baseColWidth="10" defaultRowHeight="12.75" x14ac:dyDescent="0.2"/>
  <cols>
    <col min="1" max="1" width="2.140625" customWidth="1"/>
    <col min="2" max="5" width="16.140625" customWidth="1"/>
    <col min="19" max="19" width="11.5703125" bestFit="1" customWidth="1"/>
    <col min="22" max="23" width="11.5703125" bestFit="1" customWidth="1"/>
    <col min="25" max="60" width="6" customWidth="1"/>
    <col min="61" max="61" width="8.140625" bestFit="1" customWidth="1"/>
    <col min="62" max="62" width="7.140625" bestFit="1" customWidth="1"/>
    <col min="63" max="63" width="7.5703125" bestFit="1" customWidth="1"/>
    <col min="64" max="64" width="7" bestFit="1" customWidth="1"/>
    <col min="65" max="65" width="7.42578125" bestFit="1" customWidth="1"/>
    <col min="66" max="66" width="7.140625" bestFit="1" customWidth="1"/>
    <col min="67" max="67" width="8.140625" bestFit="1" customWidth="1"/>
    <col min="68" max="68" width="7.140625" bestFit="1" customWidth="1"/>
    <col min="69" max="69" width="7.5703125" bestFit="1" customWidth="1"/>
    <col min="70" max="70" width="7" bestFit="1" customWidth="1"/>
    <col min="71" max="71" width="7.42578125" bestFit="1" customWidth="1"/>
    <col min="72" max="72" width="7.140625" bestFit="1" customWidth="1"/>
    <col min="73" max="73" width="11.42578125" bestFit="1" customWidth="1"/>
    <col min="74" max="74" width="7.140625" bestFit="1" customWidth="1"/>
    <col min="75" max="75" width="7.5703125" bestFit="1" customWidth="1"/>
    <col min="76" max="76" width="11.42578125" bestFit="1" customWidth="1"/>
    <col min="77" max="77" width="7.42578125" bestFit="1" customWidth="1"/>
    <col min="78" max="78" width="11.42578125" bestFit="1" customWidth="1"/>
    <col min="79" max="80" width="11.140625" bestFit="1" customWidth="1"/>
    <col min="81" max="81" width="10.42578125" bestFit="1" customWidth="1"/>
    <col min="82" max="84" width="11.140625" bestFit="1" customWidth="1"/>
    <col min="85" max="85" width="10.42578125" bestFit="1" customWidth="1"/>
    <col min="86" max="87" width="11.140625" bestFit="1" customWidth="1"/>
    <col min="88" max="88" width="11.42578125" bestFit="1" customWidth="1"/>
    <col min="89" max="89" width="10.42578125" bestFit="1" customWidth="1"/>
    <col min="90" max="90" width="11.140625" bestFit="1" customWidth="1"/>
    <col min="91" max="91" width="10.5703125" bestFit="1" customWidth="1"/>
    <col min="92" max="92" width="13.5703125" bestFit="1" customWidth="1"/>
    <col min="93" max="93" width="10.5703125" bestFit="1" customWidth="1"/>
    <col min="94" max="94" width="13.5703125" bestFit="1" customWidth="1"/>
    <col min="95" max="95" width="10.5703125" bestFit="1" customWidth="1"/>
    <col min="96" max="96" width="13.5703125" bestFit="1" customWidth="1"/>
  </cols>
  <sheetData>
    <row r="1" spans="1:96" ht="27.75" customHeight="1" thickBot="1" x14ac:dyDescent="0.25">
      <c r="A1" s="80"/>
      <c r="B1" s="460" t="s">
        <v>1800</v>
      </c>
      <c r="C1" s="461"/>
      <c r="D1" s="461"/>
      <c r="E1" s="461"/>
      <c r="F1" s="471" t="s">
        <v>1789</v>
      </c>
      <c r="G1" s="471"/>
      <c r="H1" s="471"/>
      <c r="I1" s="471"/>
      <c r="J1" s="471"/>
      <c r="K1" s="471"/>
      <c r="L1" s="463" t="s">
        <v>1795</v>
      </c>
      <c r="M1" s="463"/>
      <c r="N1" s="463"/>
      <c r="O1" s="463"/>
      <c r="P1" s="463"/>
      <c r="Q1" s="463"/>
      <c r="R1" s="463"/>
      <c r="S1" s="463"/>
      <c r="T1" s="463"/>
      <c r="U1" s="463"/>
      <c r="V1" s="463"/>
      <c r="W1" s="463"/>
      <c r="X1" s="82"/>
      <c r="Y1" s="469" t="s">
        <v>1801</v>
      </c>
      <c r="Z1" s="469"/>
      <c r="AA1" s="469"/>
      <c r="AB1" s="469"/>
      <c r="AC1" s="469"/>
      <c r="AD1" s="469"/>
      <c r="AE1" s="469"/>
      <c r="AF1" s="469"/>
      <c r="AG1" s="469"/>
      <c r="AH1" s="469"/>
      <c r="AI1" s="469"/>
      <c r="AJ1" s="469"/>
      <c r="AK1" s="462" t="s">
        <v>1802</v>
      </c>
      <c r="AL1" s="463"/>
      <c r="AM1" s="463"/>
      <c r="AN1" s="463"/>
      <c r="AO1" s="463"/>
      <c r="AP1" s="463"/>
      <c r="AQ1" s="463"/>
      <c r="AR1" s="463"/>
      <c r="AS1" s="463"/>
      <c r="AT1" s="463"/>
      <c r="AU1" s="463"/>
      <c r="AV1" s="463"/>
      <c r="AW1" s="469" t="s">
        <v>1803</v>
      </c>
      <c r="AX1" s="470"/>
      <c r="AY1" s="470"/>
      <c r="AZ1" s="470"/>
      <c r="BA1" s="470"/>
      <c r="BB1" s="470"/>
      <c r="BC1" s="470"/>
      <c r="BD1" s="470"/>
      <c r="BE1" s="470"/>
      <c r="BF1" s="470"/>
      <c r="BG1" s="470"/>
      <c r="BH1" s="470"/>
      <c r="BI1" s="466" t="s">
        <v>1804</v>
      </c>
      <c r="BJ1" s="461"/>
      <c r="BK1" s="461"/>
      <c r="BL1" s="461"/>
      <c r="BM1" s="461"/>
      <c r="BN1" s="461"/>
      <c r="BO1" s="464" t="s">
        <v>1805</v>
      </c>
      <c r="BP1" s="465"/>
      <c r="BQ1" s="465"/>
      <c r="BR1" s="465"/>
      <c r="BS1" s="465"/>
      <c r="BT1" s="465"/>
      <c r="BU1" s="466" t="s">
        <v>1806</v>
      </c>
      <c r="BV1" s="461"/>
      <c r="BW1" s="461"/>
      <c r="BX1" s="461"/>
      <c r="BY1" s="461"/>
      <c r="BZ1" s="461"/>
      <c r="CA1" s="467" t="s">
        <v>1809</v>
      </c>
      <c r="CB1" s="468"/>
      <c r="CC1" s="468"/>
      <c r="CD1" s="468"/>
      <c r="CE1" s="467" t="s">
        <v>1808</v>
      </c>
      <c r="CF1" s="468"/>
      <c r="CG1" s="468"/>
      <c r="CH1" s="468"/>
      <c r="CI1" s="467" t="s">
        <v>1807</v>
      </c>
      <c r="CJ1" s="468"/>
      <c r="CK1" s="468"/>
      <c r="CL1" s="468"/>
      <c r="CM1" s="459" t="s">
        <v>1812</v>
      </c>
      <c r="CN1" s="459"/>
      <c r="CO1" s="459" t="s">
        <v>1811</v>
      </c>
      <c r="CP1" s="459"/>
      <c r="CQ1" s="459" t="s">
        <v>1810</v>
      </c>
      <c r="CR1" s="459"/>
    </row>
    <row r="2" spans="1:96" ht="51" x14ac:dyDescent="0.2">
      <c r="A2" s="81"/>
      <c r="B2" s="83" t="s">
        <v>19</v>
      </c>
      <c r="C2" s="84" t="s">
        <v>1</v>
      </c>
      <c r="D2" s="109" t="s">
        <v>1841</v>
      </c>
      <c r="E2" s="85" t="s">
        <v>355</v>
      </c>
      <c r="F2" s="86" t="s">
        <v>361</v>
      </c>
      <c r="G2" s="86" t="s">
        <v>360</v>
      </c>
      <c r="H2" s="86" t="s">
        <v>359</v>
      </c>
      <c r="I2" s="87" t="s">
        <v>358</v>
      </c>
      <c r="J2" s="87" t="s">
        <v>357</v>
      </c>
      <c r="K2" s="87" t="s">
        <v>356</v>
      </c>
      <c r="L2" s="88" t="s">
        <v>3</v>
      </c>
      <c r="M2" s="88" t="s">
        <v>32</v>
      </c>
      <c r="N2" s="88" t="s">
        <v>1796</v>
      </c>
      <c r="O2" s="88" t="s">
        <v>42</v>
      </c>
      <c r="P2" s="88" t="s">
        <v>10</v>
      </c>
      <c r="Q2" s="88" t="s">
        <v>74</v>
      </c>
      <c r="R2" s="88" t="s">
        <v>32</v>
      </c>
      <c r="S2" s="88" t="s">
        <v>11</v>
      </c>
      <c r="T2" s="88" t="s">
        <v>12</v>
      </c>
      <c r="U2" s="88" t="s">
        <v>13</v>
      </c>
      <c r="V2" s="88" t="s">
        <v>34</v>
      </c>
      <c r="W2" s="88" t="s">
        <v>1798</v>
      </c>
      <c r="X2" s="88" t="s">
        <v>14</v>
      </c>
      <c r="Y2" s="89" t="s">
        <v>52</v>
      </c>
      <c r="Z2" s="89" t="s">
        <v>53</v>
      </c>
      <c r="AA2" s="89" t="s">
        <v>54</v>
      </c>
      <c r="AB2" s="89" t="s">
        <v>55</v>
      </c>
      <c r="AC2" s="89" t="s">
        <v>56</v>
      </c>
      <c r="AD2" s="89" t="s">
        <v>57</v>
      </c>
      <c r="AE2" s="89" t="s">
        <v>58</v>
      </c>
      <c r="AF2" s="89" t="s">
        <v>59</v>
      </c>
      <c r="AG2" s="89" t="s">
        <v>60</v>
      </c>
      <c r="AH2" s="89" t="s">
        <v>61</v>
      </c>
      <c r="AI2" s="89" t="s">
        <v>62</v>
      </c>
      <c r="AJ2" s="89" t="s">
        <v>63</v>
      </c>
      <c r="AK2" s="90" t="s">
        <v>52</v>
      </c>
      <c r="AL2" s="90" t="s">
        <v>53</v>
      </c>
      <c r="AM2" s="90" t="s">
        <v>54</v>
      </c>
      <c r="AN2" s="90" t="s">
        <v>55</v>
      </c>
      <c r="AO2" s="90" t="s">
        <v>56</v>
      </c>
      <c r="AP2" s="90" t="s">
        <v>57</v>
      </c>
      <c r="AQ2" s="90" t="s">
        <v>58</v>
      </c>
      <c r="AR2" s="90" t="s">
        <v>59</v>
      </c>
      <c r="AS2" s="90" t="s">
        <v>60</v>
      </c>
      <c r="AT2" s="90" t="s">
        <v>61</v>
      </c>
      <c r="AU2" s="90" t="s">
        <v>62</v>
      </c>
      <c r="AV2" s="90" t="s">
        <v>63</v>
      </c>
      <c r="AW2" s="89" t="s">
        <v>52</v>
      </c>
      <c r="AX2" s="89" t="s">
        <v>53</v>
      </c>
      <c r="AY2" s="89" t="s">
        <v>54</v>
      </c>
      <c r="AZ2" s="89" t="s">
        <v>55</v>
      </c>
      <c r="BA2" s="89" t="s">
        <v>56</v>
      </c>
      <c r="BB2" s="89" t="s">
        <v>57</v>
      </c>
      <c r="BC2" s="89" t="s">
        <v>58</v>
      </c>
      <c r="BD2" s="89" t="s">
        <v>59</v>
      </c>
      <c r="BE2" s="89" t="s">
        <v>60</v>
      </c>
      <c r="BF2" s="89" t="s">
        <v>61</v>
      </c>
      <c r="BG2" s="89" t="s">
        <v>62</v>
      </c>
      <c r="BH2" s="89" t="s">
        <v>63</v>
      </c>
      <c r="BI2" s="91" t="s">
        <v>64</v>
      </c>
      <c r="BJ2" s="91" t="s">
        <v>65</v>
      </c>
      <c r="BK2" s="91" t="s">
        <v>66</v>
      </c>
      <c r="BL2" s="91" t="s">
        <v>67</v>
      </c>
      <c r="BM2" s="91" t="s">
        <v>68</v>
      </c>
      <c r="BN2" s="91" t="s">
        <v>69</v>
      </c>
      <c r="BO2" s="92" t="s">
        <v>64</v>
      </c>
      <c r="BP2" s="92" t="s">
        <v>65</v>
      </c>
      <c r="BQ2" s="92" t="s">
        <v>66</v>
      </c>
      <c r="BR2" s="92" t="s">
        <v>67</v>
      </c>
      <c r="BS2" s="92" t="s">
        <v>68</v>
      </c>
      <c r="BT2" s="92" t="s">
        <v>69</v>
      </c>
      <c r="BU2" s="91" t="s">
        <v>64</v>
      </c>
      <c r="BV2" s="91" t="s">
        <v>65</v>
      </c>
      <c r="BW2" s="91" t="s">
        <v>66</v>
      </c>
      <c r="BX2" s="91" t="s">
        <v>67</v>
      </c>
      <c r="BY2" s="91" t="s">
        <v>68</v>
      </c>
      <c r="BZ2" s="91" t="s">
        <v>69</v>
      </c>
      <c r="CA2" s="93" t="s">
        <v>37</v>
      </c>
      <c r="CB2" s="93" t="s">
        <v>38</v>
      </c>
      <c r="CC2" s="93" t="s">
        <v>39</v>
      </c>
      <c r="CD2" s="94" t="s">
        <v>40</v>
      </c>
      <c r="CE2" s="93" t="s">
        <v>37</v>
      </c>
      <c r="CF2" s="93" t="s">
        <v>38</v>
      </c>
      <c r="CG2" s="93" t="s">
        <v>39</v>
      </c>
      <c r="CH2" s="94" t="s">
        <v>40</v>
      </c>
      <c r="CI2" s="93" t="s">
        <v>37</v>
      </c>
      <c r="CJ2" s="93" t="s">
        <v>38</v>
      </c>
      <c r="CK2" s="93" t="s">
        <v>39</v>
      </c>
      <c r="CL2" s="94" t="s">
        <v>40</v>
      </c>
      <c r="CM2" s="93" t="s">
        <v>1813</v>
      </c>
      <c r="CN2" s="95" t="s">
        <v>1814</v>
      </c>
      <c r="CO2" s="93" t="s">
        <v>1813</v>
      </c>
      <c r="CP2" s="95" t="s">
        <v>1814</v>
      </c>
      <c r="CQ2" s="93" t="s">
        <v>1813</v>
      </c>
      <c r="CR2" s="96" t="s">
        <v>1814</v>
      </c>
    </row>
    <row r="3" spans="1:96" ht="134.44999999999999" customHeight="1" x14ac:dyDescent="0.2">
      <c r="A3" s="79">
        <v>1</v>
      </c>
      <c r="B3" s="97" t="str">
        <f>'Programación Pagos'!$G$7</f>
        <v>FT-M7-P2-03-V02</v>
      </c>
      <c r="C3" s="97" t="str">
        <f>'Programación Pagos'!$G$8</f>
        <v>M7-P2 - ADMINISTRAR EL TESORO PUBLICO DEPARTAMENTAL</v>
      </c>
      <c r="D3" s="97" t="str">
        <f>'Programación Pagos'!$G$10</f>
        <v>No Aplica</v>
      </c>
      <c r="E3" s="97" t="str">
        <f>'Programación Pagos'!$C$12</f>
        <v>1147. DEPARTAMENTO ADMINISTRATIVO DE HACIENDA Y FINANZAS PÚBLICAS</v>
      </c>
      <c r="F3" s="97" t="str">
        <f>'Programación Pagos'!$I$14</f>
        <v>MP305010105 - Actualizar e integrar en un 100%   el sistema de gestión financiera (módulos de presupuesto, contabilidad y tesorería) durante el cuatrienio</v>
      </c>
      <c r="G3" s="97" t="str">
        <f>'Programación Pagos'!$I$15</f>
        <v>MR3050102 - Reducir al 50% o menos la relación de gastos de funcionamiento respecto a os Ingresos Corrientes de Libre Destinación (ICLD) al finalizar el período de gobierno.</v>
      </c>
      <c r="H3" s="97" t="str">
        <f>'Programación Pagos'!$C$14</f>
        <v>3050101- Modernización de la gestión tributaria</v>
      </c>
      <c r="I3" s="97" t="str">
        <f>'Programación Pagos'!$D$15</f>
        <v>Hacienda pública saludable</v>
      </c>
      <c r="J3" s="97" t="str">
        <f>'Programación Pagos'!$D$16</f>
        <v>305 - FORTALECIMIENTO INSTITUCIONAL</v>
      </c>
      <c r="K3" s="97" t="str">
        <f>'Programación Pagos'!$J$16</f>
        <v>3 - PAZ TERRITORIAL</v>
      </c>
      <c r="L3" s="97" t="str">
        <f>'Programación Pagos'!$C$18</f>
        <v xml:space="preserve">Cumplimiento Programación de Pagos </v>
      </c>
      <c r="M3" s="97" t="str">
        <f>'Programación Pagos'!$C$20</f>
        <v>(No. de cuentas pagadas/No. de cuentas programadas) * 100</v>
      </c>
      <c r="N3" s="97" t="str">
        <f>'Programación Pagos'!$I$18</f>
        <v>Eficacia</v>
      </c>
      <c r="O3" s="97" t="str">
        <f>'Programación Pagos'!$K$18</f>
        <v>Porcentaje</v>
      </c>
      <c r="P3" s="97" t="str">
        <f>'Programación Pagos'!$C$19</f>
        <v>Determinar el porcentaje de cumplimiento de la programación del pago de las obligaciones contraídas por el Departamento del Valle del Cauca.</v>
      </c>
      <c r="Q3" s="98" t="str">
        <f>'Programación Pagos'!$I$19</f>
        <v>MP305010105 - Actualizar e integrar en un 100%   el sistema de gestión financiera (módulos de presupuesto, contabilidad y tesorería) durante el cuatrienio</v>
      </c>
      <c r="R3" s="97" t="str">
        <f>'Programación Pagos'!$C$20</f>
        <v>(No. de cuentas pagadas/No. de cuentas programadas) * 100</v>
      </c>
      <c r="S3" s="99">
        <f>'Programación Pagos'!$I$20</f>
        <v>43612</v>
      </c>
      <c r="T3" s="97" t="str">
        <f>'Programación Pagos'!$C$21</f>
        <v>Sistema de Gestión Financiero Territorial SGFT -SAP. Del reporte de cuentas pagadas ZTR05 acumulado para el período de análisis, se toma con una tabla dinámica, la cantidad de documentos de causación de cuentas por pagar (columna Factura) para el numerador. El total de cuentas programadas, se toma del número total de cuentas recibidas en Tesorería del aplicativo ZDOCUM, acumuladas hasta la fecha programada para el cierre del período de análisis, para el denominador</v>
      </c>
      <c r="U3" s="97" t="str">
        <f>'Programación Pagos'!$I$21</f>
        <v>Trimestral</v>
      </c>
      <c r="V3" s="97">
        <f>'Programación Pagos'!$C$23</f>
        <v>0.93700000000000006</v>
      </c>
      <c r="W3" s="97">
        <f>'Programación Pagos'!$G$23</f>
        <v>0.95</v>
      </c>
      <c r="X3" s="97" t="str">
        <f>'Programación Pagos'!$C$22</f>
        <v>Profesional Especializado</v>
      </c>
      <c r="Y3" s="97" t="e">
        <f>#REF!</f>
        <v>#REF!</v>
      </c>
      <c r="Z3" s="97" t="e">
        <f>#REF!</f>
        <v>#REF!</v>
      </c>
      <c r="AA3" s="97" t="e">
        <f>#REF!</f>
        <v>#REF!</v>
      </c>
      <c r="AB3" s="97" t="e">
        <f>#REF!</f>
        <v>#REF!</v>
      </c>
      <c r="AC3" s="97" t="e">
        <f>#REF!</f>
        <v>#REF!</v>
      </c>
      <c r="AD3" s="97" t="e">
        <f>#REF!</f>
        <v>#REF!</v>
      </c>
      <c r="AE3" s="97" t="e">
        <f>#REF!</f>
        <v>#REF!</v>
      </c>
      <c r="AF3" s="97" t="e">
        <f>#REF!</f>
        <v>#REF!</v>
      </c>
      <c r="AG3" s="97" t="e">
        <f>#REF!</f>
        <v>#REF!</v>
      </c>
      <c r="AH3" s="97" t="e">
        <f>#REF!</f>
        <v>#REF!</v>
      </c>
      <c r="AI3" s="97" t="e">
        <f>#REF!</f>
        <v>#REF!</v>
      </c>
      <c r="AJ3" s="97" t="e">
        <f>#REF!</f>
        <v>#REF!</v>
      </c>
      <c r="AK3" s="97" t="e">
        <f>#REF!</f>
        <v>#REF!</v>
      </c>
      <c r="AL3" s="97" t="e">
        <f>#REF!</f>
        <v>#REF!</v>
      </c>
      <c r="AM3" s="97" t="e">
        <f>#REF!</f>
        <v>#REF!</v>
      </c>
      <c r="AN3" s="97" t="e">
        <f>#REF!</f>
        <v>#REF!</v>
      </c>
      <c r="AO3" s="97" t="e">
        <f>#REF!</f>
        <v>#REF!</v>
      </c>
      <c r="AP3" s="97" t="e">
        <f>#REF!</f>
        <v>#REF!</v>
      </c>
      <c r="AQ3" s="97" t="e">
        <f>#REF!</f>
        <v>#REF!</v>
      </c>
      <c r="AR3" s="97" t="e">
        <f>#REF!</f>
        <v>#REF!</v>
      </c>
      <c r="AS3" s="97" t="e">
        <f>#REF!</f>
        <v>#REF!</v>
      </c>
      <c r="AT3" s="97" t="e">
        <f>#REF!</f>
        <v>#REF!</v>
      </c>
      <c r="AU3" s="97" t="e">
        <f>#REF!</f>
        <v>#REF!</v>
      </c>
      <c r="AV3" s="97" t="e">
        <f>#REF!</f>
        <v>#REF!</v>
      </c>
      <c r="AW3" s="100" t="e">
        <f>#REF!</f>
        <v>#REF!</v>
      </c>
      <c r="AX3" s="100" t="e">
        <f>#REF!</f>
        <v>#REF!</v>
      </c>
      <c r="AY3" s="100" t="e">
        <f>#REF!</f>
        <v>#REF!</v>
      </c>
      <c r="AZ3" s="100" t="e">
        <f>#REF!</f>
        <v>#REF!</v>
      </c>
      <c r="BA3" s="100" t="e">
        <f>#REF!</f>
        <v>#REF!</v>
      </c>
      <c r="BB3" s="100" t="e">
        <f>#REF!</f>
        <v>#REF!</v>
      </c>
      <c r="BC3" s="100" t="e">
        <f>#REF!</f>
        <v>#REF!</v>
      </c>
      <c r="BD3" s="100" t="e">
        <f>#REF!</f>
        <v>#REF!</v>
      </c>
      <c r="BE3" s="100" t="e">
        <f>#REF!</f>
        <v>#REF!</v>
      </c>
      <c r="BF3" s="100" t="e">
        <f>#REF!</f>
        <v>#REF!</v>
      </c>
      <c r="BG3" s="100" t="e">
        <f>#REF!</f>
        <v>#REF!</v>
      </c>
      <c r="BH3" s="100" t="e">
        <f>#REF!</f>
        <v>#REF!</v>
      </c>
      <c r="BI3" s="97" t="e">
        <f>#REF!</f>
        <v>#REF!</v>
      </c>
      <c r="BJ3" s="97" t="e">
        <f>#REF!</f>
        <v>#REF!</v>
      </c>
      <c r="BK3" s="97" t="e">
        <f>#REF!</f>
        <v>#REF!</v>
      </c>
      <c r="BL3" s="97" t="e">
        <f>#REF!</f>
        <v>#REF!</v>
      </c>
      <c r="BM3" s="97" t="e">
        <f>#REF!</f>
        <v>#REF!</v>
      </c>
      <c r="BN3" s="97" t="e">
        <f>#REF!</f>
        <v>#REF!</v>
      </c>
      <c r="BO3" s="97" t="e">
        <f>#REF!</f>
        <v>#REF!</v>
      </c>
      <c r="BP3" s="97" t="e">
        <f>#REF!</f>
        <v>#REF!</v>
      </c>
      <c r="BQ3" s="97" t="e">
        <f>#REF!</f>
        <v>#REF!</v>
      </c>
      <c r="BR3" s="97" t="e">
        <f>#REF!</f>
        <v>#REF!</v>
      </c>
      <c r="BS3" s="97" t="e">
        <f>#REF!</f>
        <v>#REF!</v>
      </c>
      <c r="BT3" s="97" t="e">
        <f>#REF!</f>
        <v>#REF!</v>
      </c>
      <c r="BU3" s="97" t="e">
        <f>#REF!</f>
        <v>#REF!</v>
      </c>
      <c r="BV3" s="97" t="e">
        <f>#REF!</f>
        <v>#REF!</v>
      </c>
      <c r="BW3" s="97" t="e">
        <f>#REF!</f>
        <v>#REF!</v>
      </c>
      <c r="BX3" s="97" t="e">
        <f>#REF!</f>
        <v>#REF!</v>
      </c>
      <c r="BY3" s="97" t="e">
        <f>#REF!</f>
        <v>#REF!</v>
      </c>
      <c r="BZ3" s="97" t="e">
        <f>#REF!</f>
        <v>#REF!</v>
      </c>
      <c r="CA3" s="97" t="e">
        <f>#REF!</f>
        <v>#REF!</v>
      </c>
      <c r="CB3" s="97" t="e">
        <f>#REF!</f>
        <v>#REF!</v>
      </c>
      <c r="CC3" s="97" t="e">
        <f>#REF!</f>
        <v>#REF!</v>
      </c>
      <c r="CD3" s="97" t="e">
        <f>#REF!</f>
        <v>#REF!</v>
      </c>
      <c r="CE3" s="97" t="e">
        <f>#REF!</f>
        <v>#REF!</v>
      </c>
      <c r="CF3" s="97" t="e">
        <f>#REF!</f>
        <v>#REF!</v>
      </c>
      <c r="CG3" s="97" t="e">
        <f>#REF!</f>
        <v>#REF!</v>
      </c>
      <c r="CH3" s="97" t="e">
        <f>#REF!</f>
        <v>#REF!</v>
      </c>
      <c r="CI3" s="97" t="e">
        <f>#REF!</f>
        <v>#REF!</v>
      </c>
      <c r="CJ3" s="97" t="e">
        <f>#REF!</f>
        <v>#REF!</v>
      </c>
      <c r="CK3" s="97" t="e">
        <f>#REF!</f>
        <v>#REF!</v>
      </c>
      <c r="CL3" s="97" t="e">
        <f>#REF!</f>
        <v>#REF!</v>
      </c>
      <c r="CM3" s="97">
        <f>'Sgto Trimestre'!F26</f>
        <v>7560</v>
      </c>
      <c r="CN3" s="97">
        <f>'Sgto Trimestre'!F27</f>
        <v>14197</v>
      </c>
      <c r="CO3" s="97">
        <f>'Sgto Trimestre'!J26</f>
        <v>6739</v>
      </c>
      <c r="CP3" s="97">
        <f>'Sgto Trimestre'!J27</f>
        <v>12281</v>
      </c>
      <c r="CQ3" s="97">
        <f>'Sgto Trimestre'!N26</f>
        <v>0.89140211640211642</v>
      </c>
      <c r="CR3" s="97">
        <f>'Sgto Trimestre'!N27</f>
        <v>0.86504191026273158</v>
      </c>
    </row>
  </sheetData>
  <sheetProtection password="CF88" sheet="1" objects="1" scenarios="1"/>
  <mergeCells count="15">
    <mergeCell ref="CQ1:CR1"/>
    <mergeCell ref="CO1:CP1"/>
    <mergeCell ref="CM1:CN1"/>
    <mergeCell ref="B1:E1"/>
    <mergeCell ref="AK1:AV1"/>
    <mergeCell ref="BO1:BT1"/>
    <mergeCell ref="BU1:BZ1"/>
    <mergeCell ref="CE1:CH1"/>
    <mergeCell ref="CI1:CL1"/>
    <mergeCell ref="AW1:BH1"/>
    <mergeCell ref="BI1:BN1"/>
    <mergeCell ref="CA1:CD1"/>
    <mergeCell ref="Y1:AJ1"/>
    <mergeCell ref="F1:K1"/>
    <mergeCell ref="L1:W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AI726"/>
  <sheetViews>
    <sheetView topLeftCell="P2" zoomScale="85" zoomScaleNormal="85" workbookViewId="0">
      <pane ySplit="1" topLeftCell="A3" activePane="bottomLeft" state="frozen"/>
      <selection activeCell="A2" sqref="A2"/>
      <selection pane="bottomLeft" activeCell="AG4" sqref="AG4"/>
    </sheetView>
  </sheetViews>
  <sheetFormatPr baseColWidth="10" defaultColWidth="11.42578125" defaultRowHeight="12.75" x14ac:dyDescent="0.2"/>
  <cols>
    <col min="1" max="1" width="0.5703125" style="18" customWidth="1"/>
    <col min="2" max="2" width="32.140625" style="18" customWidth="1"/>
    <col min="3" max="3" width="23.5703125" style="18" customWidth="1"/>
    <col min="4" max="4" width="24.42578125" style="18" customWidth="1"/>
    <col min="5" max="7" width="26.140625" style="18" customWidth="1"/>
    <col min="8" max="8" width="17.5703125" style="18" bestFit="1" customWidth="1"/>
    <col min="9" max="9" width="38.140625" style="18" customWidth="1"/>
    <col min="10" max="11" width="11.42578125" style="18"/>
    <col min="12" max="12" width="15.85546875" style="18" customWidth="1"/>
    <col min="13" max="27" width="11.42578125" style="18"/>
    <col min="28" max="28" width="33.140625" style="18" customWidth="1"/>
    <col min="29" max="29" width="50.140625" style="18" customWidth="1"/>
    <col min="30" max="30" width="48.5703125" style="18" customWidth="1"/>
    <col min="31" max="32" width="11.42578125" style="18"/>
    <col min="33" max="33" width="14.5703125" style="18" bestFit="1" customWidth="1"/>
    <col min="34" max="34" width="29.5703125" style="18" customWidth="1"/>
    <col min="35" max="35" width="45" style="18" customWidth="1"/>
    <col min="36" max="16384" width="11.42578125" style="18"/>
  </cols>
  <sheetData>
    <row r="1" spans="2:35" ht="13.5" thickBot="1" x14ac:dyDescent="0.25"/>
    <row r="2" spans="2:35" ht="25.5" x14ac:dyDescent="0.2">
      <c r="B2" s="10" t="s">
        <v>362</v>
      </c>
      <c r="C2" s="10" t="s">
        <v>363</v>
      </c>
      <c r="D2" s="11" t="s">
        <v>364</v>
      </c>
      <c r="E2" s="12" t="s">
        <v>365</v>
      </c>
      <c r="F2" s="12" t="s">
        <v>366</v>
      </c>
      <c r="G2" s="12" t="s">
        <v>367</v>
      </c>
      <c r="H2" s="13" t="s">
        <v>1</v>
      </c>
      <c r="I2" s="14" t="s">
        <v>368</v>
      </c>
      <c r="J2" s="13" t="s">
        <v>369</v>
      </c>
      <c r="K2" s="13" t="s">
        <v>1776</v>
      </c>
      <c r="L2" s="15" t="s">
        <v>370</v>
      </c>
      <c r="M2" s="16" t="s">
        <v>367</v>
      </c>
      <c r="N2" s="10" t="s">
        <v>371</v>
      </c>
      <c r="O2" s="10" t="s">
        <v>372</v>
      </c>
      <c r="P2" s="17" t="s">
        <v>373</v>
      </c>
      <c r="Q2" s="17" t="s">
        <v>374</v>
      </c>
      <c r="R2" s="10" t="s">
        <v>375</v>
      </c>
      <c r="S2" s="10" t="s">
        <v>376</v>
      </c>
      <c r="U2" s="13" t="s">
        <v>1777</v>
      </c>
      <c r="V2" s="19" t="s">
        <v>74</v>
      </c>
      <c r="AA2" s="8" t="s">
        <v>319</v>
      </c>
      <c r="AB2" s="9" t="s">
        <v>320</v>
      </c>
      <c r="AC2" s="9" t="s">
        <v>2</v>
      </c>
      <c r="AD2" s="7" t="s">
        <v>75</v>
      </c>
      <c r="AF2" s="7" t="s">
        <v>1792</v>
      </c>
      <c r="AG2" s="7" t="s">
        <v>1951</v>
      </c>
      <c r="AH2" s="108" t="s">
        <v>1840</v>
      </c>
      <c r="AI2" s="108" t="s">
        <v>1839</v>
      </c>
    </row>
    <row r="3" spans="2:35" ht="63.75" x14ac:dyDescent="0.25">
      <c r="B3" s="20" t="s">
        <v>377</v>
      </c>
      <c r="C3" s="21" t="s">
        <v>378</v>
      </c>
      <c r="D3" s="22" t="s">
        <v>379</v>
      </c>
      <c r="E3" s="23" t="s">
        <v>1778</v>
      </c>
      <c r="F3" s="23" t="s">
        <v>1779</v>
      </c>
      <c r="G3" s="46" t="s">
        <v>399</v>
      </c>
      <c r="H3" s="25" t="s">
        <v>383</v>
      </c>
      <c r="I3" s="26" t="s">
        <v>384</v>
      </c>
      <c r="J3" s="27" t="s">
        <v>385</v>
      </c>
      <c r="K3" s="28" t="s">
        <v>1775</v>
      </c>
      <c r="L3" s="29" t="s">
        <v>1775</v>
      </c>
      <c r="M3" s="30" t="s">
        <v>382</v>
      </c>
      <c r="N3" s="51" t="s">
        <v>1784</v>
      </c>
      <c r="O3" s="31" t="s">
        <v>1775</v>
      </c>
      <c r="P3" s="51" t="s">
        <v>1781</v>
      </c>
      <c r="Q3" s="52" t="s">
        <v>1780</v>
      </c>
      <c r="R3" s="51" t="s">
        <v>1782</v>
      </c>
      <c r="S3" s="52" t="s">
        <v>1783</v>
      </c>
      <c r="U3" s="33" t="s">
        <v>1775</v>
      </c>
      <c r="V3" s="34" t="s">
        <v>1775</v>
      </c>
      <c r="AA3" s="117" t="s">
        <v>321</v>
      </c>
      <c r="AB3" s="117" t="s">
        <v>1854</v>
      </c>
      <c r="AC3" s="117" t="s">
        <v>1855</v>
      </c>
      <c r="AD3" s="1" t="s">
        <v>1844</v>
      </c>
      <c r="AF3" s="18" t="s">
        <v>1790</v>
      </c>
      <c r="AG3" s="18" t="s">
        <v>1952</v>
      </c>
      <c r="AH3" s="110" t="s">
        <v>1885</v>
      </c>
      <c r="AI3" s="112" t="s">
        <v>1886</v>
      </c>
    </row>
    <row r="4" spans="2:35" ht="114.75" x14ac:dyDescent="0.25">
      <c r="B4" s="35" t="s">
        <v>394</v>
      </c>
      <c r="C4" s="36" t="s">
        <v>395</v>
      </c>
      <c r="D4" s="37" t="s">
        <v>396</v>
      </c>
      <c r="E4" s="23" t="s">
        <v>380</v>
      </c>
      <c r="F4" s="24" t="s">
        <v>381</v>
      </c>
      <c r="G4" s="46" t="s">
        <v>416</v>
      </c>
      <c r="H4" s="40" t="s">
        <v>400</v>
      </c>
      <c r="I4" s="41" t="s">
        <v>401</v>
      </c>
      <c r="J4" s="42" t="s">
        <v>402</v>
      </c>
      <c r="K4" s="28" t="s">
        <v>386</v>
      </c>
      <c r="L4" s="29" t="s">
        <v>387</v>
      </c>
      <c r="M4" s="30" t="s">
        <v>404</v>
      </c>
      <c r="N4" s="18" t="s">
        <v>388</v>
      </c>
      <c r="O4" s="31" t="s">
        <v>389</v>
      </c>
      <c r="P4" s="31" t="s">
        <v>390</v>
      </c>
      <c r="Q4" s="32" t="s">
        <v>391</v>
      </c>
      <c r="R4" s="31" t="str">
        <f t="shared" ref="R4:R35" si="0">LEFT(E4,5)</f>
        <v>10101</v>
      </c>
      <c r="S4" s="31" t="s">
        <v>392</v>
      </c>
      <c r="U4" s="33" t="s">
        <v>386</v>
      </c>
      <c r="V4" s="34" t="s">
        <v>393</v>
      </c>
      <c r="AA4" s="117" t="s">
        <v>322</v>
      </c>
      <c r="AB4" s="117" t="s">
        <v>1856</v>
      </c>
      <c r="AC4" s="117" t="s">
        <v>1946</v>
      </c>
      <c r="AD4" s="1" t="s">
        <v>76</v>
      </c>
      <c r="AF4" s="18" t="s">
        <v>9</v>
      </c>
      <c r="AG4" s="18" t="s">
        <v>1953</v>
      </c>
      <c r="AH4" s="110" t="s">
        <v>1887</v>
      </c>
      <c r="AI4" s="112" t="s">
        <v>1888</v>
      </c>
    </row>
    <row r="5" spans="2:35" ht="84" x14ac:dyDescent="0.25">
      <c r="B5" s="35" t="s">
        <v>411</v>
      </c>
      <c r="C5" s="36" t="s">
        <v>412</v>
      </c>
      <c r="D5" s="37" t="s">
        <v>413</v>
      </c>
      <c r="E5" s="38" t="s">
        <v>397</v>
      </c>
      <c r="F5" s="39" t="s">
        <v>398</v>
      </c>
      <c r="G5" s="46" t="s">
        <v>444</v>
      </c>
      <c r="H5" s="40" t="s">
        <v>417</v>
      </c>
      <c r="I5" s="41" t="s">
        <v>418</v>
      </c>
      <c r="K5" s="28" t="s">
        <v>386</v>
      </c>
      <c r="L5" s="29" t="s">
        <v>403</v>
      </c>
      <c r="M5" s="30" t="s">
        <v>386</v>
      </c>
      <c r="N5" s="18" t="s">
        <v>405</v>
      </c>
      <c r="O5" s="31" t="s">
        <v>406</v>
      </c>
      <c r="P5" s="31" t="s">
        <v>407</v>
      </c>
      <c r="Q5" s="32" t="s">
        <v>408</v>
      </c>
      <c r="R5" s="31" t="str">
        <f t="shared" si="0"/>
        <v>10102</v>
      </c>
      <c r="S5" s="31" t="s">
        <v>409</v>
      </c>
      <c r="U5" s="33" t="s">
        <v>386</v>
      </c>
      <c r="V5" s="34" t="s">
        <v>410</v>
      </c>
      <c r="AA5" s="117" t="s">
        <v>323</v>
      </c>
      <c r="AB5" s="117" t="s">
        <v>1857</v>
      </c>
      <c r="AC5" s="117" t="s">
        <v>1858</v>
      </c>
      <c r="AD5" s="1" t="s">
        <v>77</v>
      </c>
      <c r="AF5" s="18" t="s">
        <v>1791</v>
      </c>
      <c r="AH5" s="111" t="s">
        <v>1889</v>
      </c>
      <c r="AI5" s="112" t="s">
        <v>1890</v>
      </c>
    </row>
    <row r="6" spans="2:35" ht="102" x14ac:dyDescent="0.25">
      <c r="B6" s="35" t="s">
        <v>426</v>
      </c>
      <c r="C6" s="43" t="s">
        <v>427</v>
      </c>
      <c r="D6" s="37" t="s">
        <v>428</v>
      </c>
      <c r="E6" s="38" t="s">
        <v>414</v>
      </c>
      <c r="F6" s="39" t="s">
        <v>415</v>
      </c>
      <c r="G6" s="46" t="s">
        <v>458</v>
      </c>
      <c r="H6" s="40" t="s">
        <v>431</v>
      </c>
      <c r="I6" s="41" t="s">
        <v>432</v>
      </c>
      <c r="K6" s="28" t="s">
        <v>386</v>
      </c>
      <c r="L6" s="29" t="s">
        <v>419</v>
      </c>
      <c r="M6" s="30" t="s">
        <v>434</v>
      </c>
      <c r="N6" s="18" t="s">
        <v>420</v>
      </c>
      <c r="O6" s="31" t="s">
        <v>421</v>
      </c>
      <c r="P6" s="31" t="s">
        <v>422</v>
      </c>
      <c r="Q6" s="32" t="s">
        <v>423</v>
      </c>
      <c r="R6" s="31" t="str">
        <f t="shared" si="0"/>
        <v>10103</v>
      </c>
      <c r="S6" s="31" t="s">
        <v>424</v>
      </c>
      <c r="U6" s="33" t="s">
        <v>386</v>
      </c>
      <c r="V6" s="34" t="s">
        <v>425</v>
      </c>
      <c r="AA6" s="117" t="s">
        <v>324</v>
      </c>
      <c r="AB6" s="117" t="s">
        <v>1859</v>
      </c>
      <c r="AC6" s="117" t="s">
        <v>1860</v>
      </c>
      <c r="AD6" s="1" t="s">
        <v>78</v>
      </c>
      <c r="AH6" s="111" t="s">
        <v>1893</v>
      </c>
      <c r="AI6" s="112" t="s">
        <v>1894</v>
      </c>
    </row>
    <row r="7" spans="2:35" ht="114.75" x14ac:dyDescent="0.25">
      <c r="B7" s="35" t="s">
        <v>439</v>
      </c>
      <c r="C7" s="43" t="s">
        <v>440</v>
      </c>
      <c r="D7" s="37" t="s">
        <v>441</v>
      </c>
      <c r="E7" s="38" t="s">
        <v>429</v>
      </c>
      <c r="F7" s="39" t="s">
        <v>430</v>
      </c>
      <c r="G7" s="39" t="s">
        <v>1821</v>
      </c>
      <c r="H7" s="40" t="s">
        <v>445</v>
      </c>
      <c r="I7" s="44" t="s">
        <v>446</v>
      </c>
      <c r="K7" s="28" t="s">
        <v>386</v>
      </c>
      <c r="L7" s="29" t="s">
        <v>433</v>
      </c>
      <c r="M7" s="30" t="s">
        <v>448</v>
      </c>
      <c r="P7" s="31" t="s">
        <v>435</v>
      </c>
      <c r="Q7" s="32" t="s">
        <v>436</v>
      </c>
      <c r="R7" s="31" t="str">
        <f t="shared" si="0"/>
        <v>10104</v>
      </c>
      <c r="S7" s="31" t="s">
        <v>437</v>
      </c>
      <c r="U7" s="33" t="s">
        <v>386</v>
      </c>
      <c r="V7" s="34" t="s">
        <v>438</v>
      </c>
      <c r="AA7" s="117" t="s">
        <v>325</v>
      </c>
      <c r="AB7" s="117" t="s">
        <v>1861</v>
      </c>
      <c r="AC7" s="117" t="s">
        <v>1862</v>
      </c>
      <c r="AD7" s="1" t="s">
        <v>79</v>
      </c>
      <c r="AH7" s="111" t="s">
        <v>1895</v>
      </c>
      <c r="AI7" s="112" t="s">
        <v>1896</v>
      </c>
    </row>
    <row r="8" spans="2:35" ht="115.5" thickBot="1" x14ac:dyDescent="0.3">
      <c r="B8" s="35" t="s">
        <v>453</v>
      </c>
      <c r="C8" s="43" t="s">
        <v>454</v>
      </c>
      <c r="D8" s="37" t="s">
        <v>455</v>
      </c>
      <c r="E8" s="38" t="s">
        <v>442</v>
      </c>
      <c r="F8" s="39" t="s">
        <v>443</v>
      </c>
      <c r="G8" s="46" t="s">
        <v>473</v>
      </c>
      <c r="H8" s="40" t="s">
        <v>459</v>
      </c>
      <c r="I8" s="45" t="s">
        <v>460</v>
      </c>
      <c r="K8" s="28" t="s">
        <v>386</v>
      </c>
      <c r="L8" s="29" t="s">
        <v>447</v>
      </c>
      <c r="M8" s="30" t="s">
        <v>462</v>
      </c>
      <c r="P8" s="31" t="s">
        <v>449</v>
      </c>
      <c r="Q8" s="32" t="s">
        <v>450</v>
      </c>
      <c r="R8" s="31" t="str">
        <f t="shared" si="0"/>
        <v>10105</v>
      </c>
      <c r="S8" s="31" t="s">
        <v>451</v>
      </c>
      <c r="U8" s="33" t="s">
        <v>386</v>
      </c>
      <c r="V8" s="34" t="s">
        <v>452</v>
      </c>
      <c r="AA8" s="117" t="s">
        <v>326</v>
      </c>
      <c r="AB8" s="117" t="s">
        <v>1863</v>
      </c>
      <c r="AC8" s="117" t="s">
        <v>1864</v>
      </c>
      <c r="AD8" s="1" t="s">
        <v>80</v>
      </c>
      <c r="AH8" s="111" t="s">
        <v>1897</v>
      </c>
      <c r="AI8" s="112" t="s">
        <v>1898</v>
      </c>
    </row>
    <row r="9" spans="2:35" ht="39" x14ac:dyDescent="0.25">
      <c r="B9" s="46" t="s">
        <v>468</v>
      </c>
      <c r="C9" s="35" t="s">
        <v>469</v>
      </c>
      <c r="D9" s="37" t="s">
        <v>470</v>
      </c>
      <c r="E9" s="38" t="s">
        <v>456</v>
      </c>
      <c r="F9" s="39" t="s">
        <v>457</v>
      </c>
      <c r="G9" s="46" t="s">
        <v>524</v>
      </c>
      <c r="H9" s="40" t="s">
        <v>474</v>
      </c>
      <c r="K9" s="28" t="s">
        <v>386</v>
      </c>
      <c r="L9" s="29" t="s">
        <v>461</v>
      </c>
      <c r="M9" s="30" t="s">
        <v>476</v>
      </c>
      <c r="P9" s="31" t="s">
        <v>463</v>
      </c>
      <c r="Q9" s="32" t="s">
        <v>464</v>
      </c>
      <c r="R9" s="31" t="str">
        <f t="shared" si="0"/>
        <v>10106</v>
      </c>
      <c r="S9" s="31" t="s">
        <v>465</v>
      </c>
      <c r="U9" s="33" t="s">
        <v>466</v>
      </c>
      <c r="V9" s="34" t="s">
        <v>467</v>
      </c>
      <c r="AA9" s="117" t="s">
        <v>327</v>
      </c>
      <c r="AB9" s="117" t="s">
        <v>1865</v>
      </c>
      <c r="AC9" s="117" t="s">
        <v>1866</v>
      </c>
      <c r="AD9" s="2" t="s">
        <v>81</v>
      </c>
      <c r="AH9" s="113" t="s">
        <v>1850</v>
      </c>
      <c r="AI9" s="114" t="s">
        <v>1850</v>
      </c>
    </row>
    <row r="10" spans="2:35" ht="60" x14ac:dyDescent="0.25">
      <c r="B10" s="35" t="s">
        <v>469</v>
      </c>
      <c r="D10" s="37" t="s">
        <v>481</v>
      </c>
      <c r="E10" s="38" t="s">
        <v>471</v>
      </c>
      <c r="F10" s="39" t="s">
        <v>472</v>
      </c>
      <c r="G10" s="46" t="s">
        <v>565</v>
      </c>
      <c r="H10" s="40" t="s">
        <v>484</v>
      </c>
      <c r="K10" s="28" t="s">
        <v>386</v>
      </c>
      <c r="L10" s="29" t="s">
        <v>475</v>
      </c>
      <c r="M10" s="30" t="s">
        <v>486</v>
      </c>
      <c r="P10" s="31" t="s">
        <v>477</v>
      </c>
      <c r="Q10" s="32" t="s">
        <v>478</v>
      </c>
      <c r="R10" s="31" t="str">
        <f t="shared" si="0"/>
        <v>10107</v>
      </c>
      <c r="S10" s="31" t="s">
        <v>479</v>
      </c>
      <c r="U10" s="33" t="s">
        <v>466</v>
      </c>
      <c r="V10" s="34" t="s">
        <v>480</v>
      </c>
      <c r="AA10" s="117" t="s">
        <v>328</v>
      </c>
      <c r="AB10" s="117" t="s">
        <v>1867</v>
      </c>
      <c r="AC10" s="117" t="s">
        <v>1868</v>
      </c>
      <c r="AD10" s="1" t="s">
        <v>82</v>
      </c>
      <c r="AH10" s="113" t="s">
        <v>1845</v>
      </c>
      <c r="AI10" s="114" t="s">
        <v>1846</v>
      </c>
    </row>
    <row r="11" spans="2:35" ht="60" x14ac:dyDescent="0.25">
      <c r="D11" s="37" t="s">
        <v>491</v>
      </c>
      <c r="E11" s="38" t="s">
        <v>482</v>
      </c>
      <c r="F11" s="39" t="s">
        <v>483</v>
      </c>
      <c r="G11" s="46" t="s">
        <v>596</v>
      </c>
      <c r="H11" s="40" t="s">
        <v>494</v>
      </c>
      <c r="K11" s="28" t="s">
        <v>386</v>
      </c>
      <c r="L11" s="29" t="s">
        <v>485</v>
      </c>
      <c r="M11" s="30" t="s">
        <v>496</v>
      </c>
      <c r="P11" s="31" t="s">
        <v>487</v>
      </c>
      <c r="Q11" s="32" t="s">
        <v>488</v>
      </c>
      <c r="R11" s="31" t="str">
        <f t="shared" si="0"/>
        <v>10108</v>
      </c>
      <c r="S11" s="31" t="s">
        <v>489</v>
      </c>
      <c r="U11" s="33" t="s">
        <v>386</v>
      </c>
      <c r="V11" s="34" t="s">
        <v>490</v>
      </c>
      <c r="AA11" s="117" t="s">
        <v>329</v>
      </c>
      <c r="AB11" s="117" t="s">
        <v>1869</v>
      </c>
      <c r="AC11" s="117" t="s">
        <v>1870</v>
      </c>
      <c r="AD11" s="1" t="s">
        <v>83</v>
      </c>
      <c r="AH11" s="113"/>
      <c r="AI11" s="114"/>
    </row>
    <row r="12" spans="2:35" ht="144" x14ac:dyDescent="0.25">
      <c r="D12" s="37" t="s">
        <v>501</v>
      </c>
      <c r="E12" s="38" t="s">
        <v>492</v>
      </c>
      <c r="F12" s="39" t="s">
        <v>493</v>
      </c>
      <c r="G12" s="36" t="s">
        <v>1822</v>
      </c>
      <c r="H12" s="40" t="s">
        <v>504</v>
      </c>
      <c r="K12" s="28" t="s">
        <v>386</v>
      </c>
      <c r="L12" s="29" t="s">
        <v>495</v>
      </c>
      <c r="M12" s="30" t="s">
        <v>506</v>
      </c>
      <c r="P12" s="31" t="s">
        <v>497</v>
      </c>
      <c r="Q12" s="32" t="s">
        <v>498</v>
      </c>
      <c r="R12" s="31" t="str">
        <f t="shared" si="0"/>
        <v>10109</v>
      </c>
      <c r="S12" s="31" t="s">
        <v>499</v>
      </c>
      <c r="U12" s="33" t="s">
        <v>386</v>
      </c>
      <c r="V12" s="34" t="s">
        <v>500</v>
      </c>
      <c r="AA12" s="117" t="s">
        <v>1842</v>
      </c>
      <c r="AB12" s="117" t="s">
        <v>1871</v>
      </c>
      <c r="AC12" s="117" t="s">
        <v>1947</v>
      </c>
      <c r="AD12" s="1" t="s">
        <v>84</v>
      </c>
    </row>
    <row r="13" spans="2:35" ht="72" x14ac:dyDescent="0.25">
      <c r="D13" s="37" t="s">
        <v>511</v>
      </c>
      <c r="E13" s="38" t="s">
        <v>502</v>
      </c>
      <c r="F13" s="39" t="s">
        <v>503</v>
      </c>
      <c r="G13" s="46" t="s">
        <v>617</v>
      </c>
      <c r="H13" s="40" t="s">
        <v>514</v>
      </c>
      <c r="K13" s="28" t="s">
        <v>386</v>
      </c>
      <c r="L13" s="29" t="s">
        <v>505</v>
      </c>
      <c r="M13" s="30" t="s">
        <v>516</v>
      </c>
      <c r="P13" s="31" t="s">
        <v>507</v>
      </c>
      <c r="Q13" s="32" t="s">
        <v>508</v>
      </c>
      <c r="R13" s="31" t="str">
        <f t="shared" si="0"/>
        <v>10201</v>
      </c>
      <c r="S13" s="31" t="s">
        <v>509</v>
      </c>
      <c r="U13" s="33" t="s">
        <v>386</v>
      </c>
      <c r="V13" s="34" t="s">
        <v>510</v>
      </c>
      <c r="AA13" s="117" t="s">
        <v>330</v>
      </c>
      <c r="AB13" s="117" t="s">
        <v>1872</v>
      </c>
      <c r="AC13" s="117" t="s">
        <v>1873</v>
      </c>
      <c r="AD13" s="1" t="s">
        <v>85</v>
      </c>
    </row>
    <row r="14" spans="2:35" ht="72" x14ac:dyDescent="0.25">
      <c r="D14" s="37" t="s">
        <v>521</v>
      </c>
      <c r="E14" s="38" t="s">
        <v>512</v>
      </c>
      <c r="F14" s="39" t="s">
        <v>513</v>
      </c>
      <c r="G14" s="46" t="s">
        <v>643</v>
      </c>
      <c r="H14" s="40" t="s">
        <v>525</v>
      </c>
      <c r="K14" s="28" t="s">
        <v>386</v>
      </c>
      <c r="L14" s="29" t="s">
        <v>515</v>
      </c>
      <c r="M14" s="30" t="s">
        <v>527</v>
      </c>
      <c r="P14" s="31" t="s">
        <v>517</v>
      </c>
      <c r="Q14" s="32" t="s">
        <v>518</v>
      </c>
      <c r="R14" s="31" t="str">
        <f t="shared" si="0"/>
        <v>10202</v>
      </c>
      <c r="S14" s="31" t="s">
        <v>519</v>
      </c>
      <c r="U14" s="33" t="s">
        <v>386</v>
      </c>
      <c r="V14" s="34" t="s">
        <v>520</v>
      </c>
      <c r="AA14" s="117" t="s">
        <v>331</v>
      </c>
      <c r="AB14" s="117" t="s">
        <v>1874</v>
      </c>
      <c r="AC14" s="117" t="s">
        <v>1875</v>
      </c>
      <c r="AD14" s="1" t="s">
        <v>86</v>
      </c>
    </row>
    <row r="15" spans="2:35" ht="84" x14ac:dyDescent="0.25">
      <c r="D15" s="37" t="s">
        <v>532</v>
      </c>
      <c r="E15" s="38" t="s">
        <v>522</v>
      </c>
      <c r="F15" s="39" t="s">
        <v>523</v>
      </c>
      <c r="G15" s="46" t="s">
        <v>660</v>
      </c>
      <c r="H15" s="40" t="s">
        <v>535</v>
      </c>
      <c r="K15" s="28" t="s">
        <v>386</v>
      </c>
      <c r="L15" s="29" t="s">
        <v>526</v>
      </c>
      <c r="M15" s="30" t="s">
        <v>537</v>
      </c>
      <c r="P15" s="31" t="s">
        <v>528</v>
      </c>
      <c r="Q15" s="32" t="s">
        <v>529</v>
      </c>
      <c r="R15" s="31" t="str">
        <f t="shared" si="0"/>
        <v>10203</v>
      </c>
      <c r="S15" s="31" t="s">
        <v>530</v>
      </c>
      <c r="U15" s="33" t="s">
        <v>386</v>
      </c>
      <c r="V15" s="34" t="s">
        <v>531</v>
      </c>
      <c r="AA15" s="117" t="s">
        <v>332</v>
      </c>
      <c r="AB15" s="117" t="s">
        <v>1876</v>
      </c>
      <c r="AC15" s="117" t="s">
        <v>1877</v>
      </c>
      <c r="AD15" s="1" t="s">
        <v>87</v>
      </c>
    </row>
    <row r="16" spans="2:35" ht="72" x14ac:dyDescent="0.25">
      <c r="D16" s="37" t="s">
        <v>542</v>
      </c>
      <c r="E16" s="38" t="s">
        <v>533</v>
      </c>
      <c r="F16" s="39" t="s">
        <v>534</v>
      </c>
      <c r="G16" s="39" t="s">
        <v>1823</v>
      </c>
      <c r="H16" s="40" t="s">
        <v>545</v>
      </c>
      <c r="K16" s="28" t="s">
        <v>386</v>
      </c>
      <c r="L16" s="29" t="s">
        <v>536</v>
      </c>
      <c r="M16" s="30" t="s">
        <v>547</v>
      </c>
      <c r="P16" s="31" t="s">
        <v>538</v>
      </c>
      <c r="Q16" s="32" t="s">
        <v>539</v>
      </c>
      <c r="R16" s="31" t="str">
        <f t="shared" si="0"/>
        <v>10301</v>
      </c>
      <c r="S16" s="31" t="s">
        <v>540</v>
      </c>
      <c r="U16" s="33" t="s">
        <v>386</v>
      </c>
      <c r="V16" s="34" t="s">
        <v>541</v>
      </c>
      <c r="AA16" s="117" t="s">
        <v>333</v>
      </c>
      <c r="AB16" s="117" t="s">
        <v>1878</v>
      </c>
      <c r="AC16" s="117" t="s">
        <v>1879</v>
      </c>
      <c r="AD16" s="1" t="s">
        <v>87</v>
      </c>
    </row>
    <row r="17" spans="4:30" ht="72" x14ac:dyDescent="0.25">
      <c r="D17" s="37" t="s">
        <v>552</v>
      </c>
      <c r="E17" s="38" t="s">
        <v>543</v>
      </c>
      <c r="F17" s="39" t="s">
        <v>544</v>
      </c>
      <c r="G17" s="39" t="s">
        <v>1824</v>
      </c>
      <c r="H17" s="40" t="s">
        <v>555</v>
      </c>
      <c r="K17" s="28" t="s">
        <v>386</v>
      </c>
      <c r="L17" s="29" t="s">
        <v>546</v>
      </c>
      <c r="M17" s="30" t="s">
        <v>557</v>
      </c>
      <c r="P17" s="31" t="s">
        <v>548</v>
      </c>
      <c r="Q17" s="32" t="s">
        <v>549</v>
      </c>
      <c r="R17" s="31" t="str">
        <f t="shared" si="0"/>
        <v>10302</v>
      </c>
      <c r="S17" s="31" t="s">
        <v>550</v>
      </c>
      <c r="U17" s="33" t="s">
        <v>386</v>
      </c>
      <c r="V17" s="34" t="s">
        <v>551</v>
      </c>
      <c r="AA17" s="117" t="s">
        <v>334</v>
      </c>
      <c r="AB17" s="117" t="s">
        <v>1880</v>
      </c>
      <c r="AC17" s="117" t="s">
        <v>1881</v>
      </c>
      <c r="AD17" s="1" t="s">
        <v>88</v>
      </c>
    </row>
    <row r="18" spans="4:30" ht="72" x14ac:dyDescent="0.25">
      <c r="D18" s="37" t="s">
        <v>562</v>
      </c>
      <c r="E18" s="38" t="s">
        <v>553</v>
      </c>
      <c r="F18" s="39" t="s">
        <v>554</v>
      </c>
      <c r="G18" s="39" t="s">
        <v>1825</v>
      </c>
      <c r="H18" s="40" t="s">
        <v>566</v>
      </c>
      <c r="K18" s="28" t="s">
        <v>386</v>
      </c>
      <c r="L18" s="29" t="s">
        <v>556</v>
      </c>
      <c r="M18" s="30" t="s">
        <v>568</v>
      </c>
      <c r="P18" s="31" t="s">
        <v>558</v>
      </c>
      <c r="Q18" s="32" t="s">
        <v>559</v>
      </c>
      <c r="R18" s="31" t="str">
        <f t="shared" si="0"/>
        <v>10303</v>
      </c>
      <c r="S18" s="31" t="s">
        <v>560</v>
      </c>
      <c r="U18" s="33" t="s">
        <v>386</v>
      </c>
      <c r="V18" s="34" t="s">
        <v>561</v>
      </c>
      <c r="AA18" s="117" t="s">
        <v>1882</v>
      </c>
      <c r="AB18" s="117" t="s">
        <v>1883</v>
      </c>
      <c r="AC18" s="117" t="s">
        <v>1884</v>
      </c>
      <c r="AD18" s="1" t="s">
        <v>89</v>
      </c>
    </row>
    <row r="19" spans="4:30" ht="96" x14ac:dyDescent="0.25">
      <c r="D19" s="37" t="s">
        <v>573</v>
      </c>
      <c r="E19" s="38" t="s">
        <v>563</v>
      </c>
      <c r="F19" s="39" t="s">
        <v>564</v>
      </c>
      <c r="G19" s="39" t="s">
        <v>1826</v>
      </c>
      <c r="H19" s="40" t="s">
        <v>576</v>
      </c>
      <c r="K19" s="28" t="s">
        <v>557</v>
      </c>
      <c r="L19" s="29" t="s">
        <v>567</v>
      </c>
      <c r="M19" s="30" t="s">
        <v>578</v>
      </c>
      <c r="P19" s="31" t="s">
        <v>569</v>
      </c>
      <c r="Q19" s="32" t="s">
        <v>570</v>
      </c>
      <c r="R19" s="31" t="str">
        <f t="shared" si="0"/>
        <v>10304</v>
      </c>
      <c r="S19" s="31" t="s">
        <v>571</v>
      </c>
      <c r="U19" s="33" t="s">
        <v>386</v>
      </c>
      <c r="V19" s="34" t="s">
        <v>572</v>
      </c>
      <c r="AA19" s="117" t="s">
        <v>335</v>
      </c>
      <c r="AB19" s="117" t="s">
        <v>1891</v>
      </c>
      <c r="AC19" s="117" t="s">
        <v>1892</v>
      </c>
      <c r="AD19" s="2" t="s">
        <v>90</v>
      </c>
    </row>
    <row r="20" spans="4:30" ht="84" x14ac:dyDescent="0.25">
      <c r="D20" s="37" t="s">
        <v>583</v>
      </c>
      <c r="E20" s="38" t="s">
        <v>574</v>
      </c>
      <c r="F20" s="39" t="s">
        <v>575</v>
      </c>
      <c r="G20" s="39" t="s">
        <v>1827</v>
      </c>
      <c r="H20" s="40" t="s">
        <v>586</v>
      </c>
      <c r="K20" s="28" t="s">
        <v>386</v>
      </c>
      <c r="L20" s="29" t="s">
        <v>577</v>
      </c>
      <c r="M20" s="30" t="s">
        <v>588</v>
      </c>
      <c r="P20" s="31" t="s">
        <v>579</v>
      </c>
      <c r="Q20" s="32" t="s">
        <v>580</v>
      </c>
      <c r="R20" s="31" t="str">
        <f t="shared" si="0"/>
        <v>10401</v>
      </c>
      <c r="S20" s="31" t="s">
        <v>581</v>
      </c>
      <c r="U20" s="33" t="s">
        <v>386</v>
      </c>
      <c r="V20" s="34" t="s">
        <v>582</v>
      </c>
      <c r="AA20" s="117" t="s">
        <v>336</v>
      </c>
      <c r="AB20" s="117" t="s">
        <v>1899</v>
      </c>
      <c r="AC20" s="117" t="s">
        <v>1900</v>
      </c>
      <c r="AD20" s="1" t="s">
        <v>91</v>
      </c>
    </row>
    <row r="21" spans="4:30" ht="48" x14ac:dyDescent="0.25">
      <c r="D21" s="37" t="s">
        <v>593</v>
      </c>
      <c r="E21" s="38" t="s">
        <v>584</v>
      </c>
      <c r="F21" s="39" t="s">
        <v>585</v>
      </c>
      <c r="G21" s="39" t="s">
        <v>1828</v>
      </c>
      <c r="H21" s="40" t="s">
        <v>597</v>
      </c>
      <c r="K21" s="28" t="s">
        <v>578</v>
      </c>
      <c r="L21" s="29" t="s">
        <v>587</v>
      </c>
      <c r="M21" s="30" t="s">
        <v>599</v>
      </c>
      <c r="P21" s="31" t="s">
        <v>589</v>
      </c>
      <c r="Q21" s="32" t="s">
        <v>590</v>
      </c>
      <c r="R21" s="31" t="str">
        <f t="shared" si="0"/>
        <v>10402</v>
      </c>
      <c r="S21" s="31" t="s">
        <v>591</v>
      </c>
      <c r="U21" s="33" t="s">
        <v>386</v>
      </c>
      <c r="V21" s="34" t="s">
        <v>592</v>
      </c>
      <c r="AA21" s="117" t="s">
        <v>337</v>
      </c>
      <c r="AB21" s="117" t="s">
        <v>1901</v>
      </c>
      <c r="AC21" s="117" t="s">
        <v>1902</v>
      </c>
      <c r="AD21" s="1" t="s">
        <v>92</v>
      </c>
    </row>
    <row r="22" spans="4:30" ht="72" x14ac:dyDescent="0.25">
      <c r="D22" s="37" t="s">
        <v>604</v>
      </c>
      <c r="E22" s="38" t="s">
        <v>594</v>
      </c>
      <c r="F22" s="39" t="s">
        <v>595</v>
      </c>
      <c r="G22" s="39" t="s">
        <v>1829</v>
      </c>
      <c r="H22" s="40" t="s">
        <v>607</v>
      </c>
      <c r="K22" s="28" t="s">
        <v>404</v>
      </c>
      <c r="L22" s="29" t="s">
        <v>598</v>
      </c>
      <c r="M22" s="30" t="s">
        <v>609</v>
      </c>
      <c r="P22" s="31" t="s">
        <v>600</v>
      </c>
      <c r="Q22" s="32" t="s">
        <v>601</v>
      </c>
      <c r="R22" s="31" t="str">
        <f t="shared" si="0"/>
        <v>10501</v>
      </c>
      <c r="S22" s="31" t="s">
        <v>602</v>
      </c>
      <c r="U22" s="33" t="s">
        <v>386</v>
      </c>
      <c r="V22" s="34" t="s">
        <v>603</v>
      </c>
      <c r="AA22" s="117" t="s">
        <v>338</v>
      </c>
      <c r="AB22" s="117" t="s">
        <v>1903</v>
      </c>
      <c r="AC22" s="117" t="s">
        <v>1904</v>
      </c>
      <c r="AD22" s="1" t="s">
        <v>93</v>
      </c>
    </row>
    <row r="23" spans="4:30" ht="84" x14ac:dyDescent="0.25">
      <c r="D23" s="37" t="s">
        <v>614</v>
      </c>
      <c r="E23" s="38" t="s">
        <v>605</v>
      </c>
      <c r="F23" s="39" t="s">
        <v>606</v>
      </c>
      <c r="G23" s="39" t="s">
        <v>1830</v>
      </c>
      <c r="H23" s="40" t="s">
        <v>618</v>
      </c>
      <c r="K23" s="28" t="s">
        <v>578</v>
      </c>
      <c r="L23" s="29" t="s">
        <v>608</v>
      </c>
      <c r="M23" s="30" t="s">
        <v>617</v>
      </c>
      <c r="P23" s="31" t="s">
        <v>610</v>
      </c>
      <c r="Q23" s="32" t="s">
        <v>611</v>
      </c>
      <c r="R23" s="31" t="str">
        <f t="shared" si="0"/>
        <v>10502</v>
      </c>
      <c r="S23" s="31" t="s">
        <v>612</v>
      </c>
      <c r="U23" s="33" t="s">
        <v>386</v>
      </c>
      <c r="V23" s="34" t="s">
        <v>613</v>
      </c>
      <c r="AA23" s="117" t="s">
        <v>339</v>
      </c>
      <c r="AB23" s="117" t="s">
        <v>1905</v>
      </c>
      <c r="AC23" s="117" t="s">
        <v>1906</v>
      </c>
      <c r="AD23" s="1" t="s">
        <v>94</v>
      </c>
    </row>
    <row r="24" spans="4:30" ht="72" x14ac:dyDescent="0.25">
      <c r="D24" s="37" t="s">
        <v>624</v>
      </c>
      <c r="E24" s="38" t="s">
        <v>615</v>
      </c>
      <c r="F24" s="39" t="s">
        <v>616</v>
      </c>
      <c r="G24" s="39" t="s">
        <v>1831</v>
      </c>
      <c r="H24" s="40" t="s">
        <v>627</v>
      </c>
      <c r="K24" s="28" t="s">
        <v>578</v>
      </c>
      <c r="L24" s="29" t="s">
        <v>619</v>
      </c>
      <c r="M24" s="30" t="s">
        <v>629</v>
      </c>
      <c r="P24" s="31" t="s">
        <v>620</v>
      </c>
      <c r="Q24" s="32" t="s">
        <v>621</v>
      </c>
      <c r="R24" s="31" t="str">
        <f t="shared" si="0"/>
        <v>10503</v>
      </c>
      <c r="S24" s="31" t="s">
        <v>622</v>
      </c>
      <c r="U24" s="33" t="s">
        <v>386</v>
      </c>
      <c r="V24" s="34" t="s">
        <v>623</v>
      </c>
      <c r="AA24" s="117" t="s">
        <v>340</v>
      </c>
      <c r="AB24" s="117" t="s">
        <v>1907</v>
      </c>
      <c r="AC24" s="117" t="s">
        <v>1908</v>
      </c>
      <c r="AD24" s="1" t="s">
        <v>95</v>
      </c>
    </row>
    <row r="25" spans="4:30" ht="48" x14ac:dyDescent="0.25">
      <c r="D25" s="37" t="s">
        <v>632</v>
      </c>
      <c r="E25" s="38" t="s">
        <v>625</v>
      </c>
      <c r="F25" s="39" t="s">
        <v>626</v>
      </c>
      <c r="G25" s="39" t="s">
        <v>1832</v>
      </c>
      <c r="H25" s="40" t="s">
        <v>635</v>
      </c>
      <c r="K25" s="28" t="s">
        <v>568</v>
      </c>
      <c r="L25" s="29" t="s">
        <v>628</v>
      </c>
      <c r="M25" s="30" t="s">
        <v>637</v>
      </c>
      <c r="R25" s="31" t="str">
        <f t="shared" si="0"/>
        <v>10504</v>
      </c>
      <c r="S25" s="31" t="s">
        <v>630</v>
      </c>
      <c r="U25" s="33" t="s">
        <v>386</v>
      </c>
      <c r="V25" s="34" t="s">
        <v>631</v>
      </c>
      <c r="AA25" s="117" t="s">
        <v>341</v>
      </c>
      <c r="AB25" s="117" t="s">
        <v>1909</v>
      </c>
      <c r="AC25" s="117" t="s">
        <v>1820</v>
      </c>
      <c r="AD25" s="1" t="s">
        <v>96</v>
      </c>
    </row>
    <row r="26" spans="4:30" ht="96" x14ac:dyDescent="0.25">
      <c r="D26" s="37" t="s">
        <v>640</v>
      </c>
      <c r="E26" s="38" t="s">
        <v>633</v>
      </c>
      <c r="F26" s="39" t="s">
        <v>634</v>
      </c>
      <c r="G26" s="39" t="s">
        <v>1833</v>
      </c>
      <c r="H26" s="40" t="s">
        <v>644</v>
      </c>
      <c r="K26" s="28" t="s">
        <v>568</v>
      </c>
      <c r="L26" s="29" t="s">
        <v>636</v>
      </c>
      <c r="M26" s="30" t="s">
        <v>643</v>
      </c>
      <c r="R26" s="31" t="str">
        <f t="shared" si="0"/>
        <v>10505</v>
      </c>
      <c r="S26" s="31" t="s">
        <v>638</v>
      </c>
      <c r="U26" s="33" t="s">
        <v>386</v>
      </c>
      <c r="V26" s="34" t="s">
        <v>639</v>
      </c>
      <c r="AA26" s="117" t="s">
        <v>1843</v>
      </c>
      <c r="AB26" s="117" t="s">
        <v>1910</v>
      </c>
      <c r="AC26" s="117" t="s">
        <v>1911</v>
      </c>
      <c r="AD26" s="1" t="s">
        <v>97</v>
      </c>
    </row>
    <row r="27" spans="4:30" ht="60" x14ac:dyDescent="0.25">
      <c r="D27" s="37" t="s">
        <v>649</v>
      </c>
      <c r="E27" s="47" t="s">
        <v>641</v>
      </c>
      <c r="F27" s="39" t="s">
        <v>642</v>
      </c>
      <c r="G27" s="39" t="s">
        <v>1834</v>
      </c>
      <c r="H27" s="40" t="s">
        <v>653</v>
      </c>
      <c r="K27" s="28" t="s">
        <v>645</v>
      </c>
      <c r="L27" s="29" t="s">
        <v>646</v>
      </c>
      <c r="M27" s="30" t="s">
        <v>652</v>
      </c>
      <c r="R27" s="31" t="str">
        <f t="shared" si="0"/>
        <v>10506</v>
      </c>
      <c r="S27" s="31" t="s">
        <v>647</v>
      </c>
      <c r="U27" s="33" t="s">
        <v>386</v>
      </c>
      <c r="V27" s="34" t="s">
        <v>648</v>
      </c>
      <c r="AA27" s="117" t="s">
        <v>1849</v>
      </c>
      <c r="AB27" s="117" t="s">
        <v>1912</v>
      </c>
      <c r="AC27" s="117" t="s">
        <v>1913</v>
      </c>
      <c r="AD27" s="1" t="s">
        <v>98</v>
      </c>
    </row>
    <row r="28" spans="4:30" ht="60" x14ac:dyDescent="0.25">
      <c r="D28" s="37" t="s">
        <v>657</v>
      </c>
      <c r="E28" s="47" t="s">
        <v>650</v>
      </c>
      <c r="F28" s="39" t="s">
        <v>651</v>
      </c>
      <c r="G28" s="39" t="s">
        <v>1835</v>
      </c>
      <c r="H28" s="40" t="s">
        <v>661</v>
      </c>
      <c r="K28" s="28" t="s">
        <v>568</v>
      </c>
      <c r="L28" s="29" t="s">
        <v>654</v>
      </c>
      <c r="M28" s="30" t="s">
        <v>663</v>
      </c>
      <c r="R28" s="31" t="str">
        <f t="shared" si="0"/>
        <v>10507</v>
      </c>
      <c r="S28" s="31" t="s">
        <v>655</v>
      </c>
      <c r="U28" s="33" t="s">
        <v>386</v>
      </c>
      <c r="V28" s="34" t="s">
        <v>656</v>
      </c>
      <c r="AA28" s="117" t="s">
        <v>342</v>
      </c>
      <c r="AB28" s="117" t="s">
        <v>1914</v>
      </c>
      <c r="AC28" s="117" t="s">
        <v>1915</v>
      </c>
      <c r="AD28" s="1" t="s">
        <v>99</v>
      </c>
    </row>
    <row r="29" spans="4:30" ht="36" x14ac:dyDescent="0.25">
      <c r="E29" s="47" t="s">
        <v>658</v>
      </c>
      <c r="F29" s="39" t="s">
        <v>659</v>
      </c>
      <c r="G29" s="39" t="s">
        <v>1851</v>
      </c>
      <c r="H29" s="40" t="s">
        <v>668</v>
      </c>
      <c r="K29" s="28" t="s">
        <v>568</v>
      </c>
      <c r="L29" s="29" t="s">
        <v>662</v>
      </c>
      <c r="M29" s="30" t="s">
        <v>670</v>
      </c>
      <c r="R29" s="31" t="str">
        <f t="shared" si="0"/>
        <v>10508</v>
      </c>
      <c r="S29" s="31" t="s">
        <v>664</v>
      </c>
      <c r="U29" s="33" t="s">
        <v>386</v>
      </c>
      <c r="V29" s="34" t="s">
        <v>665</v>
      </c>
      <c r="AA29" s="117" t="s">
        <v>343</v>
      </c>
      <c r="AB29" s="117" t="s">
        <v>1916</v>
      </c>
      <c r="AC29" s="117" t="s">
        <v>1788</v>
      </c>
      <c r="AD29" s="1" t="s">
        <v>100</v>
      </c>
    </row>
    <row r="30" spans="4:30" ht="39" x14ac:dyDescent="0.25">
      <c r="E30" s="47" t="s">
        <v>666</v>
      </c>
      <c r="F30" s="39" t="s">
        <v>667</v>
      </c>
      <c r="G30" s="39" t="s">
        <v>1852</v>
      </c>
      <c r="H30" s="40" t="s">
        <v>675</v>
      </c>
      <c r="K30" s="28" t="s">
        <v>404</v>
      </c>
      <c r="L30" s="29" t="s">
        <v>669</v>
      </c>
      <c r="M30" s="30" t="s">
        <v>677</v>
      </c>
      <c r="R30" s="31" t="str">
        <f t="shared" si="0"/>
        <v>20101</v>
      </c>
      <c r="S30" s="31" t="s">
        <v>671</v>
      </c>
      <c r="U30" s="33" t="s">
        <v>386</v>
      </c>
      <c r="V30" s="34" t="s">
        <v>672</v>
      </c>
      <c r="AA30" s="117" t="s">
        <v>344</v>
      </c>
      <c r="AB30" s="117" t="s">
        <v>1917</v>
      </c>
      <c r="AC30" s="117" t="s">
        <v>1918</v>
      </c>
      <c r="AD30" s="1" t="s">
        <v>101</v>
      </c>
    </row>
    <row r="31" spans="4:30" ht="84" x14ac:dyDescent="0.25">
      <c r="E31" s="47" t="s">
        <v>673</v>
      </c>
      <c r="F31" s="39" t="s">
        <v>674</v>
      </c>
      <c r="G31" s="46" t="s">
        <v>682</v>
      </c>
      <c r="H31" s="40" t="s">
        <v>683</v>
      </c>
      <c r="K31" s="28" t="s">
        <v>404</v>
      </c>
      <c r="L31" s="29" t="s">
        <v>676</v>
      </c>
      <c r="M31" s="30" t="s">
        <v>685</v>
      </c>
      <c r="R31" s="31" t="str">
        <f t="shared" si="0"/>
        <v>20102</v>
      </c>
      <c r="S31" s="31" t="s">
        <v>678</v>
      </c>
      <c r="U31" s="33" t="s">
        <v>386</v>
      </c>
      <c r="V31" s="34" t="s">
        <v>679</v>
      </c>
      <c r="AA31" s="117" t="s">
        <v>345</v>
      </c>
      <c r="AB31" s="117" t="s">
        <v>1919</v>
      </c>
      <c r="AC31" s="117" t="s">
        <v>1920</v>
      </c>
      <c r="AD31" s="1" t="s">
        <v>102</v>
      </c>
    </row>
    <row r="32" spans="4:30" ht="60" x14ac:dyDescent="0.25">
      <c r="E32" s="47" t="s">
        <v>680</v>
      </c>
      <c r="F32" s="39" t="s">
        <v>681</v>
      </c>
      <c r="G32" s="46" t="s">
        <v>690</v>
      </c>
      <c r="H32" s="40" t="s">
        <v>691</v>
      </c>
      <c r="K32" s="28" t="s">
        <v>404</v>
      </c>
      <c r="L32" s="29" t="s">
        <v>684</v>
      </c>
      <c r="M32" s="30" t="s">
        <v>693</v>
      </c>
      <c r="R32" s="31" t="str">
        <f t="shared" si="0"/>
        <v>20201</v>
      </c>
      <c r="S32" s="31" t="s">
        <v>686</v>
      </c>
      <c r="U32" s="33" t="s">
        <v>386</v>
      </c>
      <c r="V32" s="34" t="s">
        <v>687</v>
      </c>
      <c r="AA32" s="117" t="s">
        <v>346</v>
      </c>
      <c r="AB32" s="117" t="s">
        <v>1921</v>
      </c>
      <c r="AC32" s="117" t="s">
        <v>1922</v>
      </c>
      <c r="AD32" s="1" t="s">
        <v>103</v>
      </c>
    </row>
    <row r="33" spans="5:30" ht="60" x14ac:dyDescent="0.25">
      <c r="E33" s="47" t="s">
        <v>688</v>
      </c>
      <c r="F33" s="39" t="s">
        <v>689</v>
      </c>
      <c r="G33" s="46" t="s">
        <v>698</v>
      </c>
      <c r="H33" s="40" t="s">
        <v>699</v>
      </c>
      <c r="K33" s="28" t="s">
        <v>404</v>
      </c>
      <c r="L33" s="29" t="s">
        <v>692</v>
      </c>
      <c r="M33" s="30" t="s">
        <v>701</v>
      </c>
      <c r="R33" s="31" t="str">
        <f t="shared" si="0"/>
        <v>20301</v>
      </c>
      <c r="S33" s="31" t="s">
        <v>694</v>
      </c>
      <c r="U33" s="33" t="s">
        <v>386</v>
      </c>
      <c r="V33" s="34" t="s">
        <v>695</v>
      </c>
      <c r="AA33" s="117" t="s">
        <v>1818</v>
      </c>
      <c r="AB33" s="117" t="s">
        <v>1923</v>
      </c>
      <c r="AC33" s="117" t="s">
        <v>1924</v>
      </c>
      <c r="AD33" s="2" t="s">
        <v>104</v>
      </c>
    </row>
    <row r="34" spans="5:30" ht="84" x14ac:dyDescent="0.25">
      <c r="E34" s="47" t="s">
        <v>696</v>
      </c>
      <c r="F34" s="39" t="s">
        <v>697</v>
      </c>
      <c r="G34" s="46" t="s">
        <v>706</v>
      </c>
      <c r="H34" s="40" t="s">
        <v>707</v>
      </c>
      <c r="K34" s="28" t="s">
        <v>404</v>
      </c>
      <c r="L34" s="29" t="s">
        <v>700</v>
      </c>
      <c r="M34" s="30" t="s">
        <v>709</v>
      </c>
      <c r="R34" s="31" t="str">
        <f t="shared" si="0"/>
        <v>20401</v>
      </c>
      <c r="S34" s="31" t="s">
        <v>702</v>
      </c>
      <c r="U34" s="33" t="s">
        <v>386</v>
      </c>
      <c r="V34" s="34" t="s">
        <v>703</v>
      </c>
      <c r="AA34" s="117" t="s">
        <v>1819</v>
      </c>
      <c r="AB34" s="117" t="s">
        <v>1925</v>
      </c>
      <c r="AC34" s="117" t="s">
        <v>1926</v>
      </c>
      <c r="AD34" s="2" t="s">
        <v>105</v>
      </c>
    </row>
    <row r="35" spans="5:30" ht="72" x14ac:dyDescent="0.25">
      <c r="E35" s="47" t="s">
        <v>704</v>
      </c>
      <c r="F35" s="39" t="s">
        <v>705</v>
      </c>
      <c r="G35" s="46" t="s">
        <v>714</v>
      </c>
      <c r="H35" s="40" t="s">
        <v>715</v>
      </c>
      <c r="K35" s="28" t="s">
        <v>404</v>
      </c>
      <c r="L35" s="29" t="s">
        <v>708</v>
      </c>
      <c r="M35" s="30" t="s">
        <v>717</v>
      </c>
      <c r="R35" s="31" t="str">
        <f t="shared" si="0"/>
        <v>20402</v>
      </c>
      <c r="S35" s="31" t="s">
        <v>710</v>
      </c>
      <c r="U35" s="33" t="s">
        <v>386</v>
      </c>
      <c r="V35" s="34" t="s">
        <v>711</v>
      </c>
      <c r="AA35" s="117" t="s">
        <v>347</v>
      </c>
      <c r="AB35" s="117" t="s">
        <v>1927</v>
      </c>
      <c r="AC35" s="117" t="s">
        <v>1948</v>
      </c>
      <c r="AD35" s="2" t="s">
        <v>106</v>
      </c>
    </row>
    <row r="36" spans="5:30" ht="48" x14ac:dyDescent="0.25">
      <c r="E36" s="47" t="s">
        <v>712</v>
      </c>
      <c r="F36" s="39" t="s">
        <v>713</v>
      </c>
      <c r="G36" s="46" t="s">
        <v>722</v>
      </c>
      <c r="H36" s="40" t="s">
        <v>723</v>
      </c>
      <c r="K36" s="28" t="s">
        <v>404</v>
      </c>
      <c r="L36" s="29" t="s">
        <v>716</v>
      </c>
      <c r="M36" s="30" t="s">
        <v>725</v>
      </c>
      <c r="N36" s="48"/>
      <c r="R36" s="31" t="str">
        <f t="shared" ref="R36:R65" si="1">LEFT(E36,5)</f>
        <v>20403</v>
      </c>
      <c r="S36" s="31" t="s">
        <v>718</v>
      </c>
      <c r="U36" s="33" t="s">
        <v>386</v>
      </c>
      <c r="V36" s="34" t="s">
        <v>719</v>
      </c>
      <c r="AA36" s="117" t="s">
        <v>348</v>
      </c>
      <c r="AB36" s="117" t="s">
        <v>1928</v>
      </c>
      <c r="AC36" s="117" t="s">
        <v>1929</v>
      </c>
      <c r="AD36" s="2" t="s">
        <v>107</v>
      </c>
    </row>
    <row r="37" spans="5:30" ht="48" x14ac:dyDescent="0.25">
      <c r="E37" s="47" t="s">
        <v>720</v>
      </c>
      <c r="F37" s="39" t="s">
        <v>721</v>
      </c>
      <c r="G37" s="46" t="s">
        <v>1853</v>
      </c>
      <c r="H37" s="40" t="s">
        <v>730</v>
      </c>
      <c r="K37" s="28" t="s">
        <v>404</v>
      </c>
      <c r="L37" s="29" t="s">
        <v>724</v>
      </c>
      <c r="M37" s="30" t="s">
        <v>732</v>
      </c>
      <c r="R37" s="31" t="str">
        <f t="shared" si="1"/>
        <v>20501</v>
      </c>
      <c r="S37" s="31" t="s">
        <v>726</v>
      </c>
      <c r="U37" s="33" t="s">
        <v>386</v>
      </c>
      <c r="V37" s="34" t="s">
        <v>727</v>
      </c>
      <c r="AA37" s="117" t="s">
        <v>349</v>
      </c>
      <c r="AB37" s="117" t="s">
        <v>1930</v>
      </c>
      <c r="AC37" s="117" t="s">
        <v>1931</v>
      </c>
      <c r="AD37" s="2" t="s">
        <v>108</v>
      </c>
    </row>
    <row r="38" spans="5:30" ht="120" x14ac:dyDescent="0.25">
      <c r="E38" s="47" t="s">
        <v>728</v>
      </c>
      <c r="F38" s="39" t="s">
        <v>729</v>
      </c>
      <c r="G38" s="46" t="s">
        <v>737</v>
      </c>
      <c r="H38" s="40" t="s">
        <v>738</v>
      </c>
      <c r="K38" s="28" t="s">
        <v>404</v>
      </c>
      <c r="L38" s="29" t="s">
        <v>731</v>
      </c>
      <c r="M38" s="30" t="s">
        <v>740</v>
      </c>
      <c r="R38" s="31" t="str">
        <f t="shared" si="1"/>
        <v>20502</v>
      </c>
      <c r="S38" s="31" t="s">
        <v>733</v>
      </c>
      <c r="U38" s="33" t="s">
        <v>557</v>
      </c>
      <c r="V38" s="34" t="s">
        <v>734</v>
      </c>
      <c r="AA38" s="117" t="s">
        <v>350</v>
      </c>
      <c r="AB38" s="117" t="s">
        <v>1932</v>
      </c>
      <c r="AC38" s="117" t="s">
        <v>1933</v>
      </c>
      <c r="AD38" s="2" t="s">
        <v>109</v>
      </c>
    </row>
    <row r="39" spans="5:30" ht="48" x14ac:dyDescent="0.25">
      <c r="E39" s="47" t="s">
        <v>735</v>
      </c>
      <c r="F39" s="39" t="s">
        <v>736</v>
      </c>
      <c r="G39" s="46" t="s">
        <v>745</v>
      </c>
      <c r="H39" s="40" t="s">
        <v>746</v>
      </c>
      <c r="K39" s="28" t="s">
        <v>404</v>
      </c>
      <c r="L39" s="29" t="s">
        <v>739</v>
      </c>
      <c r="M39" s="30" t="s">
        <v>748</v>
      </c>
      <c r="R39" s="31" t="str">
        <f t="shared" si="1"/>
        <v>20503</v>
      </c>
      <c r="S39" s="31" t="s">
        <v>741</v>
      </c>
      <c r="U39" s="33" t="s">
        <v>557</v>
      </c>
      <c r="V39" s="34" t="s">
        <v>742</v>
      </c>
      <c r="AA39" s="117" t="s">
        <v>351</v>
      </c>
      <c r="AB39" s="117" t="s">
        <v>1934</v>
      </c>
      <c r="AC39" s="117" t="s">
        <v>1935</v>
      </c>
      <c r="AD39" s="2" t="s">
        <v>110</v>
      </c>
    </row>
    <row r="40" spans="5:30" ht="108" x14ac:dyDescent="0.25">
      <c r="E40" s="47" t="s">
        <v>743</v>
      </c>
      <c r="F40" s="39" t="s">
        <v>744</v>
      </c>
      <c r="G40" s="46" t="s">
        <v>753</v>
      </c>
      <c r="H40" s="40" t="s">
        <v>754</v>
      </c>
      <c r="K40" s="28" t="s">
        <v>404</v>
      </c>
      <c r="L40" s="29" t="s">
        <v>747</v>
      </c>
      <c r="M40" s="30" t="s">
        <v>756</v>
      </c>
      <c r="R40" s="31" t="str">
        <f t="shared" si="1"/>
        <v>20601</v>
      </c>
      <c r="S40" s="31" t="s">
        <v>749</v>
      </c>
      <c r="U40" s="33" t="s">
        <v>557</v>
      </c>
      <c r="V40" s="34" t="s">
        <v>750</v>
      </c>
      <c r="AA40" s="117" t="s">
        <v>352</v>
      </c>
      <c r="AB40" s="117" t="s">
        <v>1936</v>
      </c>
      <c r="AC40" s="117" t="s">
        <v>1937</v>
      </c>
      <c r="AD40" s="2" t="s">
        <v>111</v>
      </c>
    </row>
    <row r="41" spans="5:30" ht="132" x14ac:dyDescent="0.25">
      <c r="E41" s="47" t="s">
        <v>751</v>
      </c>
      <c r="F41" s="39" t="s">
        <v>752</v>
      </c>
      <c r="G41" s="46" t="s">
        <v>761</v>
      </c>
      <c r="H41" s="40" t="s">
        <v>762</v>
      </c>
      <c r="K41" s="28" t="s">
        <v>599</v>
      </c>
      <c r="L41" s="29" t="s">
        <v>755</v>
      </c>
      <c r="M41" s="30" t="s">
        <v>764</v>
      </c>
      <c r="R41" s="31" t="str">
        <f t="shared" si="1"/>
        <v>20602</v>
      </c>
      <c r="S41" s="31" t="s">
        <v>757</v>
      </c>
      <c r="U41" s="33" t="s">
        <v>557</v>
      </c>
      <c r="V41" s="34" t="s">
        <v>758</v>
      </c>
      <c r="AA41" s="117" t="s">
        <v>353</v>
      </c>
      <c r="AB41" s="117" t="s">
        <v>1938</v>
      </c>
      <c r="AC41" s="117" t="s">
        <v>1949</v>
      </c>
      <c r="AD41" s="2" t="s">
        <v>112</v>
      </c>
    </row>
    <row r="42" spans="5:30" ht="108" x14ac:dyDescent="0.25">
      <c r="E42" s="47" t="s">
        <v>759</v>
      </c>
      <c r="F42" s="39" t="s">
        <v>760</v>
      </c>
      <c r="G42" s="46" t="s">
        <v>769</v>
      </c>
      <c r="H42" s="40" t="s">
        <v>770</v>
      </c>
      <c r="K42" s="28" t="s">
        <v>599</v>
      </c>
      <c r="L42" s="29" t="s">
        <v>763</v>
      </c>
      <c r="M42" s="30" t="s">
        <v>772</v>
      </c>
      <c r="R42" s="31" t="str">
        <f t="shared" si="1"/>
        <v>20603</v>
      </c>
      <c r="S42" s="31" t="s">
        <v>765</v>
      </c>
      <c r="U42" s="33" t="s">
        <v>557</v>
      </c>
      <c r="V42" s="34" t="s">
        <v>766</v>
      </c>
      <c r="AA42" s="117" t="s">
        <v>1939</v>
      </c>
      <c r="AB42" s="117" t="s">
        <v>1940</v>
      </c>
      <c r="AC42" s="117" t="s">
        <v>1941</v>
      </c>
      <c r="AD42" s="2" t="s">
        <v>113</v>
      </c>
    </row>
    <row r="43" spans="5:30" ht="120" x14ac:dyDescent="0.25">
      <c r="E43" s="47" t="s">
        <v>767</v>
      </c>
      <c r="F43" s="39" t="s">
        <v>768</v>
      </c>
      <c r="G43" s="46" t="s">
        <v>777</v>
      </c>
      <c r="H43" s="40" t="s">
        <v>778</v>
      </c>
      <c r="K43" s="28" t="s">
        <v>578</v>
      </c>
      <c r="L43" s="29" t="s">
        <v>771</v>
      </c>
      <c r="M43" s="30" t="s">
        <v>780</v>
      </c>
      <c r="R43" s="31" t="str">
        <f t="shared" si="1"/>
        <v>20701</v>
      </c>
      <c r="S43" s="31" t="s">
        <v>773</v>
      </c>
      <c r="U43" s="33" t="s">
        <v>557</v>
      </c>
      <c r="V43" s="34" t="s">
        <v>774</v>
      </c>
      <c r="AA43" s="117" t="s">
        <v>1942</v>
      </c>
      <c r="AB43" s="117" t="s">
        <v>1943</v>
      </c>
      <c r="AC43" s="117" t="s">
        <v>1944</v>
      </c>
      <c r="AD43" s="2" t="s">
        <v>114</v>
      </c>
    </row>
    <row r="44" spans="5:30" ht="72" x14ac:dyDescent="0.25">
      <c r="E44" s="47" t="s">
        <v>775</v>
      </c>
      <c r="F44" s="39" t="s">
        <v>776</v>
      </c>
      <c r="G44" s="46" t="s">
        <v>785</v>
      </c>
      <c r="H44" s="40" t="s">
        <v>786</v>
      </c>
      <c r="K44" s="28" t="s">
        <v>462</v>
      </c>
      <c r="L44" s="29" t="s">
        <v>779</v>
      </c>
      <c r="M44" s="30" t="s">
        <v>645</v>
      </c>
      <c r="R44" s="31" t="str">
        <f t="shared" si="1"/>
        <v>20702</v>
      </c>
      <c r="S44" s="31" t="s">
        <v>781</v>
      </c>
      <c r="U44" s="33" t="s">
        <v>557</v>
      </c>
      <c r="V44" s="34" t="s">
        <v>782</v>
      </c>
      <c r="AA44" s="117" t="s">
        <v>354</v>
      </c>
      <c r="AB44" s="117" t="s">
        <v>1945</v>
      </c>
      <c r="AC44" s="117" t="s">
        <v>1950</v>
      </c>
      <c r="AD44" s="2" t="s">
        <v>115</v>
      </c>
    </row>
    <row r="45" spans="5:30" ht="38.25" x14ac:dyDescent="0.25">
      <c r="E45" s="47" t="s">
        <v>783</v>
      </c>
      <c r="F45" s="39" t="s">
        <v>784</v>
      </c>
      <c r="G45" s="46" t="s">
        <v>792</v>
      </c>
      <c r="H45" s="40" t="s">
        <v>793</v>
      </c>
      <c r="K45" s="28" t="s">
        <v>462</v>
      </c>
      <c r="L45" s="29" t="s">
        <v>787</v>
      </c>
      <c r="R45" s="31" t="str">
        <f t="shared" si="1"/>
        <v>20703</v>
      </c>
      <c r="S45" s="31" t="s">
        <v>788</v>
      </c>
      <c r="U45" s="33" t="s">
        <v>557</v>
      </c>
      <c r="V45" s="34" t="s">
        <v>789</v>
      </c>
      <c r="AA45" s="113" t="s">
        <v>1785</v>
      </c>
      <c r="AB45" s="113" t="s">
        <v>1847</v>
      </c>
      <c r="AC45" s="114" t="s">
        <v>1848</v>
      </c>
      <c r="AD45" s="2" t="s">
        <v>116</v>
      </c>
    </row>
    <row r="46" spans="5:30" ht="26.25" x14ac:dyDescent="0.25">
      <c r="E46" s="47" t="s">
        <v>790</v>
      </c>
      <c r="F46" s="39" t="s">
        <v>791</v>
      </c>
      <c r="G46" s="46" t="s">
        <v>799</v>
      </c>
      <c r="H46" s="40" t="s">
        <v>800</v>
      </c>
      <c r="K46" s="28" t="s">
        <v>557</v>
      </c>
      <c r="L46" s="29" t="s">
        <v>794</v>
      </c>
      <c r="R46" s="31" t="str">
        <f t="shared" si="1"/>
        <v>20704</v>
      </c>
      <c r="S46" s="31" t="s">
        <v>795</v>
      </c>
      <c r="U46" s="33" t="s">
        <v>386</v>
      </c>
      <c r="V46" s="34" t="s">
        <v>796</v>
      </c>
      <c r="AC46"/>
      <c r="AD46" s="2" t="s">
        <v>117</v>
      </c>
    </row>
    <row r="47" spans="5:30" ht="38.25" x14ac:dyDescent="0.25">
      <c r="E47" s="47" t="s">
        <v>797</v>
      </c>
      <c r="F47" s="39" t="s">
        <v>798</v>
      </c>
      <c r="G47" s="46" t="s">
        <v>806</v>
      </c>
      <c r="H47" s="40" t="s">
        <v>807</v>
      </c>
      <c r="K47" s="28" t="s">
        <v>578</v>
      </c>
      <c r="L47" s="29" t="s">
        <v>801</v>
      </c>
      <c r="R47" s="31" t="str">
        <f t="shared" si="1"/>
        <v>20801</v>
      </c>
      <c r="S47" s="31" t="s">
        <v>802</v>
      </c>
      <c r="U47" s="33" t="s">
        <v>386</v>
      </c>
      <c r="V47" s="34" t="s">
        <v>803</v>
      </c>
      <c r="AC47"/>
      <c r="AD47" s="2" t="s">
        <v>118</v>
      </c>
    </row>
    <row r="48" spans="5:30" ht="26.25" x14ac:dyDescent="0.25">
      <c r="E48" s="47" t="s">
        <v>804</v>
      </c>
      <c r="F48" s="39" t="s">
        <v>805</v>
      </c>
      <c r="G48" s="46" t="s">
        <v>813</v>
      </c>
      <c r="H48" s="40" t="s">
        <v>814</v>
      </c>
      <c r="K48" s="28" t="s">
        <v>578</v>
      </c>
      <c r="L48" s="29" t="s">
        <v>808</v>
      </c>
      <c r="R48" s="31" t="str">
        <f t="shared" si="1"/>
        <v>20802</v>
      </c>
      <c r="S48" s="31" t="s">
        <v>809</v>
      </c>
      <c r="U48" s="33" t="s">
        <v>578</v>
      </c>
      <c r="V48" s="34" t="s">
        <v>810</v>
      </c>
      <c r="AC48"/>
      <c r="AD48" s="2" t="s">
        <v>119</v>
      </c>
    </row>
    <row r="49" spans="5:30" ht="26.25" x14ac:dyDescent="0.25">
      <c r="E49" s="47" t="s">
        <v>811</v>
      </c>
      <c r="F49" s="39" t="s">
        <v>812</v>
      </c>
      <c r="G49" s="46" t="s">
        <v>820</v>
      </c>
      <c r="H49" s="40" t="s">
        <v>821</v>
      </c>
      <c r="K49" s="28" t="s">
        <v>617</v>
      </c>
      <c r="L49" s="29" t="s">
        <v>815</v>
      </c>
      <c r="R49" s="31" t="str">
        <f t="shared" si="1"/>
        <v>20901</v>
      </c>
      <c r="S49" s="31" t="s">
        <v>816</v>
      </c>
      <c r="U49" s="33" t="s">
        <v>578</v>
      </c>
      <c r="V49" s="34" t="s">
        <v>817</v>
      </c>
      <c r="AC49"/>
      <c r="AD49" s="2" t="s">
        <v>120</v>
      </c>
    </row>
    <row r="50" spans="5:30" ht="26.25" x14ac:dyDescent="0.25">
      <c r="E50" s="47" t="s">
        <v>818</v>
      </c>
      <c r="F50" s="39" t="s">
        <v>819</v>
      </c>
      <c r="G50" s="46" t="s">
        <v>827</v>
      </c>
      <c r="H50" s="40" t="s">
        <v>828</v>
      </c>
      <c r="K50" s="28" t="s">
        <v>617</v>
      </c>
      <c r="L50" s="29" t="s">
        <v>822</v>
      </c>
      <c r="R50" s="31" t="str">
        <f t="shared" si="1"/>
        <v>30101</v>
      </c>
      <c r="S50" s="31" t="s">
        <v>823</v>
      </c>
      <c r="U50" s="49" t="s">
        <v>404</v>
      </c>
      <c r="V50" s="34" t="s">
        <v>824</v>
      </c>
      <c r="AC50"/>
      <c r="AD50" s="2" t="s">
        <v>121</v>
      </c>
    </row>
    <row r="51" spans="5:30" ht="39" x14ac:dyDescent="0.25">
      <c r="E51" s="47" t="s">
        <v>825</v>
      </c>
      <c r="F51" s="39" t="s">
        <v>826</v>
      </c>
      <c r="G51" s="46" t="s">
        <v>834</v>
      </c>
      <c r="H51" s="40" t="s">
        <v>835</v>
      </c>
      <c r="K51" s="28" t="s">
        <v>617</v>
      </c>
      <c r="L51" s="29" t="s">
        <v>829</v>
      </c>
      <c r="R51" s="31" t="str">
        <f t="shared" si="1"/>
        <v>30201</v>
      </c>
      <c r="S51" s="31" t="s">
        <v>830</v>
      </c>
      <c r="U51" s="33" t="s">
        <v>578</v>
      </c>
      <c r="V51" s="34" t="s">
        <v>831</v>
      </c>
      <c r="AD51" s="3" t="s">
        <v>122</v>
      </c>
    </row>
    <row r="52" spans="5:30" ht="26.25" x14ac:dyDescent="0.25">
      <c r="E52" s="47" t="s">
        <v>832</v>
      </c>
      <c r="F52" s="39" t="s">
        <v>833</v>
      </c>
      <c r="G52" s="46" t="s">
        <v>841</v>
      </c>
      <c r="H52" s="40" t="s">
        <v>842</v>
      </c>
      <c r="K52" s="28" t="s">
        <v>547</v>
      </c>
      <c r="L52" s="29" t="s">
        <v>836</v>
      </c>
      <c r="R52" s="31" t="str">
        <f t="shared" si="1"/>
        <v>30202</v>
      </c>
      <c r="S52" s="31" t="s">
        <v>837</v>
      </c>
      <c r="U52" s="33" t="s">
        <v>578</v>
      </c>
      <c r="V52" s="34" t="s">
        <v>838</v>
      </c>
      <c r="AA52"/>
      <c r="AB52"/>
      <c r="AC52"/>
      <c r="AD52" s="3" t="s">
        <v>123</v>
      </c>
    </row>
    <row r="53" spans="5:30" ht="38.25" x14ac:dyDescent="0.25">
      <c r="E53" s="47" t="s">
        <v>839</v>
      </c>
      <c r="F53" s="39" t="s">
        <v>840</v>
      </c>
      <c r="G53" s="46" t="s">
        <v>848</v>
      </c>
      <c r="H53" s="40" t="s">
        <v>849</v>
      </c>
      <c r="K53" s="28" t="s">
        <v>557</v>
      </c>
      <c r="L53" s="29" t="s">
        <v>843</v>
      </c>
      <c r="R53" s="31" t="str">
        <f t="shared" si="1"/>
        <v>30301</v>
      </c>
      <c r="S53" s="31" t="s">
        <v>844</v>
      </c>
      <c r="U53" s="49" t="s">
        <v>404</v>
      </c>
      <c r="V53" s="34" t="s">
        <v>845</v>
      </c>
      <c r="AA53"/>
      <c r="AB53"/>
      <c r="AC53"/>
      <c r="AD53" s="2" t="s">
        <v>124</v>
      </c>
    </row>
    <row r="54" spans="5:30" ht="38.25" x14ac:dyDescent="0.25">
      <c r="E54" s="47" t="s">
        <v>846</v>
      </c>
      <c r="F54" s="39" t="s">
        <v>847</v>
      </c>
      <c r="G54" s="46" t="s">
        <v>855</v>
      </c>
      <c r="H54" s="40" t="s">
        <v>856</v>
      </c>
      <c r="K54" s="28" t="s">
        <v>617</v>
      </c>
      <c r="L54" s="29" t="s">
        <v>850</v>
      </c>
      <c r="R54" s="31" t="str">
        <f t="shared" si="1"/>
        <v>30401</v>
      </c>
      <c r="S54" s="31" t="s">
        <v>851</v>
      </c>
      <c r="U54" s="33" t="s">
        <v>578</v>
      </c>
      <c r="V54" s="34" t="s">
        <v>852</v>
      </c>
      <c r="AA54"/>
      <c r="AB54"/>
      <c r="AC54"/>
      <c r="AD54" s="2" t="s">
        <v>125</v>
      </c>
    </row>
    <row r="55" spans="5:30" ht="38.25" x14ac:dyDescent="0.25">
      <c r="E55" s="47" t="s">
        <v>853</v>
      </c>
      <c r="F55" s="39" t="s">
        <v>854</v>
      </c>
      <c r="G55" s="46" t="s">
        <v>862</v>
      </c>
      <c r="H55" s="40" t="s">
        <v>863</v>
      </c>
      <c r="K55" s="28" t="s">
        <v>617</v>
      </c>
      <c r="L55" s="29" t="s">
        <v>857</v>
      </c>
      <c r="R55" s="31" t="str">
        <f t="shared" si="1"/>
        <v>30402</v>
      </c>
      <c r="S55" s="31" t="s">
        <v>858</v>
      </c>
      <c r="U55" s="33" t="s">
        <v>578</v>
      </c>
      <c r="V55" s="34" t="s">
        <v>859</v>
      </c>
      <c r="AA55"/>
      <c r="AB55"/>
      <c r="AC55"/>
      <c r="AD55" s="4" t="s">
        <v>126</v>
      </c>
    </row>
    <row r="56" spans="5:30" ht="26.25" x14ac:dyDescent="0.25">
      <c r="E56" s="47" t="s">
        <v>860</v>
      </c>
      <c r="F56" s="39" t="s">
        <v>861</v>
      </c>
      <c r="G56" s="46" t="s">
        <v>869</v>
      </c>
      <c r="H56" s="40" t="s">
        <v>870</v>
      </c>
      <c r="K56" s="28" t="s">
        <v>588</v>
      </c>
      <c r="L56" s="29" t="s">
        <v>864</v>
      </c>
      <c r="R56" s="31" t="str">
        <f t="shared" si="1"/>
        <v>30501</v>
      </c>
      <c r="S56" s="31" t="s">
        <v>865</v>
      </c>
      <c r="U56" s="33" t="s">
        <v>578</v>
      </c>
      <c r="V56" s="34" t="s">
        <v>866</v>
      </c>
      <c r="AA56"/>
      <c r="AB56"/>
      <c r="AC56"/>
      <c r="AD56" s="4" t="s">
        <v>127</v>
      </c>
    </row>
    <row r="57" spans="5:30" ht="26.25" x14ac:dyDescent="0.25">
      <c r="E57" s="47" t="s">
        <v>867</v>
      </c>
      <c r="F57" s="39" t="s">
        <v>868</v>
      </c>
      <c r="G57" s="46" t="s">
        <v>876</v>
      </c>
      <c r="H57" s="40" t="s">
        <v>877</v>
      </c>
      <c r="K57" s="28" t="s">
        <v>617</v>
      </c>
      <c r="L57" s="29" t="s">
        <v>871</v>
      </c>
      <c r="R57" s="31" t="str">
        <f t="shared" si="1"/>
        <v>30502</v>
      </c>
      <c r="S57" s="31" t="s">
        <v>872</v>
      </c>
      <c r="U57" s="33" t="s">
        <v>578</v>
      </c>
      <c r="V57" s="34" t="s">
        <v>873</v>
      </c>
      <c r="AA57"/>
      <c r="AB57"/>
      <c r="AC57"/>
      <c r="AD57" s="4" t="s">
        <v>128</v>
      </c>
    </row>
    <row r="58" spans="5:30" ht="26.25" x14ac:dyDescent="0.25">
      <c r="E58" s="47" t="s">
        <v>874</v>
      </c>
      <c r="F58" s="39" t="s">
        <v>875</v>
      </c>
      <c r="G58" s="46" t="s">
        <v>884</v>
      </c>
      <c r="H58" s="40" t="s">
        <v>885</v>
      </c>
      <c r="K58" s="28" t="s">
        <v>617</v>
      </c>
      <c r="L58" s="29" t="s">
        <v>878</v>
      </c>
      <c r="R58" s="31" t="str">
        <f t="shared" si="1"/>
        <v>30601</v>
      </c>
      <c r="S58" s="31" t="s">
        <v>879</v>
      </c>
      <c r="U58" s="33" t="s">
        <v>880</v>
      </c>
      <c r="V58" s="34" t="s">
        <v>881</v>
      </c>
      <c r="AA58"/>
      <c r="AB58"/>
      <c r="AC58"/>
      <c r="AD58" s="4" t="s">
        <v>129</v>
      </c>
    </row>
    <row r="59" spans="5:30" ht="39" x14ac:dyDescent="0.25">
      <c r="E59" s="47" t="s">
        <v>882</v>
      </c>
      <c r="F59" s="39" t="s">
        <v>883</v>
      </c>
      <c r="G59" s="115" t="s">
        <v>1836</v>
      </c>
      <c r="H59" s="40" t="s">
        <v>891</v>
      </c>
      <c r="K59" s="28" t="s">
        <v>617</v>
      </c>
      <c r="L59" s="29" t="s">
        <v>886</v>
      </c>
      <c r="R59" s="31" t="str">
        <f t="shared" si="1"/>
        <v>30701</v>
      </c>
      <c r="S59" s="31" t="s">
        <v>887</v>
      </c>
      <c r="U59" s="33" t="s">
        <v>880</v>
      </c>
      <c r="V59" s="34" t="s">
        <v>888</v>
      </c>
      <c r="AA59"/>
      <c r="AB59"/>
      <c r="AC59"/>
      <c r="AD59" s="4" t="s">
        <v>130</v>
      </c>
    </row>
    <row r="60" spans="5:30" ht="26.25" x14ac:dyDescent="0.25">
      <c r="E60" s="47" t="s">
        <v>889</v>
      </c>
      <c r="F60" s="39" t="s">
        <v>890</v>
      </c>
      <c r="G60" s="115" t="s">
        <v>1837</v>
      </c>
      <c r="H60" s="40" t="s">
        <v>897</v>
      </c>
      <c r="K60" s="28" t="s">
        <v>557</v>
      </c>
      <c r="L60" s="29" t="s">
        <v>892</v>
      </c>
      <c r="R60" s="31" t="str">
        <f t="shared" si="1"/>
        <v>30702</v>
      </c>
      <c r="S60" s="31" t="s">
        <v>893</v>
      </c>
      <c r="U60" s="33" t="s">
        <v>880</v>
      </c>
      <c r="V60" s="34" t="s">
        <v>894</v>
      </c>
      <c r="AA60"/>
      <c r="AB60"/>
      <c r="AC60"/>
      <c r="AD60" s="4" t="s">
        <v>131</v>
      </c>
    </row>
    <row r="61" spans="5:30" ht="26.25" x14ac:dyDescent="0.25">
      <c r="E61" s="47" t="s">
        <v>895</v>
      </c>
      <c r="F61" s="39" t="s">
        <v>896</v>
      </c>
      <c r="H61" s="40" t="s">
        <v>903</v>
      </c>
      <c r="K61" s="28" t="s">
        <v>557</v>
      </c>
      <c r="L61" s="29" t="s">
        <v>898</v>
      </c>
      <c r="R61" s="31" t="str">
        <f t="shared" si="1"/>
        <v>30703</v>
      </c>
      <c r="S61" s="31" t="s">
        <v>899</v>
      </c>
      <c r="U61" s="33" t="s">
        <v>578</v>
      </c>
      <c r="V61" s="34" t="s">
        <v>900</v>
      </c>
      <c r="AA61"/>
      <c r="AB61"/>
      <c r="AC61"/>
      <c r="AD61" s="4" t="s">
        <v>132</v>
      </c>
    </row>
    <row r="62" spans="5:30" ht="25.5" x14ac:dyDescent="0.25">
      <c r="E62" s="47" t="s">
        <v>901</v>
      </c>
      <c r="F62" s="39" t="s">
        <v>902</v>
      </c>
      <c r="H62" s="40" t="s">
        <v>909</v>
      </c>
      <c r="K62" s="28" t="s">
        <v>557</v>
      </c>
      <c r="L62" s="29" t="s">
        <v>904</v>
      </c>
      <c r="R62" s="31" t="str">
        <f t="shared" si="1"/>
        <v>30704</v>
      </c>
      <c r="S62" s="31" t="s">
        <v>905</v>
      </c>
      <c r="U62" s="33" t="s">
        <v>462</v>
      </c>
      <c r="V62" s="34" t="s">
        <v>906</v>
      </c>
      <c r="AA62"/>
      <c r="AB62"/>
      <c r="AC62"/>
      <c r="AD62" s="2" t="s">
        <v>133</v>
      </c>
    </row>
    <row r="63" spans="5:30" ht="39" x14ac:dyDescent="0.25">
      <c r="E63" s="47" t="s">
        <v>907</v>
      </c>
      <c r="F63" s="39" t="s">
        <v>908</v>
      </c>
      <c r="H63" s="40" t="s">
        <v>915</v>
      </c>
      <c r="K63" s="28" t="s">
        <v>780</v>
      </c>
      <c r="L63" s="29" t="s">
        <v>910</v>
      </c>
      <c r="R63" s="31" t="str">
        <f t="shared" si="1"/>
        <v>30705</v>
      </c>
      <c r="S63" s="31" t="s">
        <v>911</v>
      </c>
      <c r="U63" s="33" t="s">
        <v>578</v>
      </c>
      <c r="V63" s="34" t="s">
        <v>912</v>
      </c>
      <c r="AA63"/>
      <c r="AB63"/>
      <c r="AC63"/>
      <c r="AD63" s="2" t="s">
        <v>134</v>
      </c>
    </row>
    <row r="64" spans="5:30" ht="39" x14ac:dyDescent="0.25">
      <c r="E64" s="47" t="s">
        <v>913</v>
      </c>
      <c r="F64" s="39" t="s">
        <v>914</v>
      </c>
      <c r="H64" s="40" t="s">
        <v>921</v>
      </c>
      <c r="K64" s="28" t="s">
        <v>404</v>
      </c>
      <c r="L64" s="29" t="s">
        <v>916</v>
      </c>
      <c r="R64" s="31" t="str">
        <f t="shared" si="1"/>
        <v>30706</v>
      </c>
      <c r="S64" s="31" t="s">
        <v>917</v>
      </c>
      <c r="U64" s="33" t="s">
        <v>578</v>
      </c>
      <c r="V64" s="34" t="s">
        <v>918</v>
      </c>
      <c r="AA64"/>
      <c r="AB64"/>
      <c r="AC64"/>
      <c r="AD64" s="2" t="s">
        <v>135</v>
      </c>
    </row>
    <row r="65" spans="5:30" ht="39" x14ac:dyDescent="0.25">
      <c r="E65" s="47" t="s">
        <v>919</v>
      </c>
      <c r="F65" s="39" t="s">
        <v>920</v>
      </c>
      <c r="H65" s="40" t="s">
        <v>926</v>
      </c>
      <c r="K65" s="28" t="s">
        <v>404</v>
      </c>
      <c r="L65" s="29" t="s">
        <v>922</v>
      </c>
      <c r="R65" s="31" t="str">
        <f t="shared" si="1"/>
        <v>30707</v>
      </c>
      <c r="S65" s="31" t="s">
        <v>923</v>
      </c>
      <c r="U65" s="33" t="s">
        <v>434</v>
      </c>
      <c r="V65" s="34" t="s">
        <v>924</v>
      </c>
      <c r="AA65"/>
      <c r="AB65"/>
      <c r="AC65"/>
      <c r="AD65" s="2" t="s">
        <v>136</v>
      </c>
    </row>
    <row r="66" spans="5:30" ht="38.25" x14ac:dyDescent="0.25">
      <c r="F66" s="39" t="s">
        <v>925</v>
      </c>
      <c r="H66" s="40" t="s">
        <v>930</v>
      </c>
      <c r="K66" s="28" t="s">
        <v>748</v>
      </c>
      <c r="L66" s="29" t="s">
        <v>927</v>
      </c>
      <c r="U66" s="33" t="s">
        <v>434</v>
      </c>
      <c r="V66" s="34" t="s">
        <v>928</v>
      </c>
      <c r="AA66"/>
      <c r="AB66"/>
      <c r="AC66"/>
      <c r="AD66" s="2" t="s">
        <v>137</v>
      </c>
    </row>
    <row r="67" spans="5:30" ht="26.25" x14ac:dyDescent="0.25">
      <c r="F67" s="39" t="s">
        <v>929</v>
      </c>
      <c r="H67" s="40" t="s">
        <v>934</v>
      </c>
      <c r="K67" s="28" t="s">
        <v>557</v>
      </c>
      <c r="L67" s="29" t="s">
        <v>931</v>
      </c>
      <c r="U67" s="33" t="s">
        <v>434</v>
      </c>
      <c r="V67" s="34" t="s">
        <v>932</v>
      </c>
      <c r="AA67"/>
      <c r="AB67"/>
      <c r="AC67"/>
      <c r="AD67" s="2" t="s">
        <v>138</v>
      </c>
    </row>
    <row r="68" spans="5:30" ht="38.25" x14ac:dyDescent="0.25">
      <c r="F68" s="39" t="s">
        <v>933</v>
      </c>
      <c r="H68" s="40" t="s">
        <v>938</v>
      </c>
      <c r="K68" s="28" t="s">
        <v>578</v>
      </c>
      <c r="L68" s="29" t="s">
        <v>935</v>
      </c>
      <c r="U68" s="33" t="s">
        <v>434</v>
      </c>
      <c r="V68" s="34" t="s">
        <v>936</v>
      </c>
      <c r="AA68"/>
      <c r="AB68"/>
      <c r="AC68"/>
      <c r="AD68" s="2" t="s">
        <v>139</v>
      </c>
    </row>
    <row r="69" spans="5:30" ht="39" x14ac:dyDescent="0.25">
      <c r="F69" s="39" t="s">
        <v>937</v>
      </c>
      <c r="H69" s="40" t="s">
        <v>942</v>
      </c>
      <c r="K69" s="28" t="s">
        <v>588</v>
      </c>
      <c r="L69" s="29" t="s">
        <v>939</v>
      </c>
      <c r="U69" s="33" t="s">
        <v>578</v>
      </c>
      <c r="V69" s="34" t="s">
        <v>940</v>
      </c>
      <c r="AA69"/>
      <c r="AB69"/>
      <c r="AC69"/>
      <c r="AD69" s="2" t="s">
        <v>140</v>
      </c>
    </row>
    <row r="70" spans="5:30" ht="26.25" x14ac:dyDescent="0.25">
      <c r="F70" s="39" t="s">
        <v>941</v>
      </c>
      <c r="H70" s="40" t="s">
        <v>946</v>
      </c>
      <c r="K70" s="28" t="s">
        <v>448</v>
      </c>
      <c r="L70" s="29" t="s">
        <v>943</v>
      </c>
      <c r="U70" s="33" t="s">
        <v>578</v>
      </c>
      <c r="V70" s="34" t="s">
        <v>944</v>
      </c>
      <c r="AA70"/>
      <c r="AB70"/>
      <c r="AC70"/>
      <c r="AD70" s="2" t="s">
        <v>141</v>
      </c>
    </row>
    <row r="71" spans="5:30" ht="51" x14ac:dyDescent="0.25">
      <c r="F71" s="39" t="s">
        <v>945</v>
      </c>
      <c r="H71" s="40" t="s">
        <v>950</v>
      </c>
      <c r="K71" s="28" t="s">
        <v>617</v>
      </c>
      <c r="L71" s="29" t="s">
        <v>947</v>
      </c>
      <c r="U71" s="33" t="s">
        <v>578</v>
      </c>
      <c r="V71" s="34" t="s">
        <v>948</v>
      </c>
      <c r="AA71"/>
      <c r="AB71"/>
      <c r="AC71"/>
      <c r="AD71" s="2" t="s">
        <v>142</v>
      </c>
    </row>
    <row r="72" spans="5:30" ht="38.25" x14ac:dyDescent="0.25">
      <c r="F72" s="39" t="s">
        <v>949</v>
      </c>
      <c r="H72" s="40" t="s">
        <v>954</v>
      </c>
      <c r="K72" s="28" t="s">
        <v>617</v>
      </c>
      <c r="L72" s="29" t="s">
        <v>951</v>
      </c>
      <c r="U72" s="33" t="s">
        <v>578</v>
      </c>
      <c r="V72" s="34" t="s">
        <v>952</v>
      </c>
      <c r="AA72"/>
      <c r="AB72"/>
      <c r="AC72"/>
      <c r="AD72" s="2" t="s">
        <v>143</v>
      </c>
    </row>
    <row r="73" spans="5:30" ht="38.25" x14ac:dyDescent="0.25">
      <c r="F73" s="39" t="s">
        <v>953</v>
      </c>
      <c r="H73" s="40" t="s">
        <v>958</v>
      </c>
      <c r="K73" s="28" t="s">
        <v>772</v>
      </c>
      <c r="L73" s="29" t="s">
        <v>955</v>
      </c>
      <c r="U73" s="33" t="s">
        <v>434</v>
      </c>
      <c r="V73" s="34" t="s">
        <v>956</v>
      </c>
      <c r="AA73"/>
      <c r="AB73"/>
      <c r="AC73"/>
      <c r="AD73" s="2" t="s">
        <v>144</v>
      </c>
    </row>
    <row r="74" spans="5:30" ht="39" x14ac:dyDescent="0.25">
      <c r="F74" s="39" t="s">
        <v>957</v>
      </c>
      <c r="H74" s="40" t="s">
        <v>962</v>
      </c>
      <c r="K74" s="28" t="s">
        <v>617</v>
      </c>
      <c r="L74" s="29" t="s">
        <v>959</v>
      </c>
      <c r="U74" s="33" t="s">
        <v>434</v>
      </c>
      <c r="V74" s="34" t="s">
        <v>960</v>
      </c>
      <c r="AA74"/>
      <c r="AB74"/>
      <c r="AC74"/>
      <c r="AD74" s="2" t="s">
        <v>145</v>
      </c>
    </row>
    <row r="75" spans="5:30" ht="26.25" x14ac:dyDescent="0.25">
      <c r="F75" s="39" t="s">
        <v>961</v>
      </c>
      <c r="H75" s="40" t="s">
        <v>966</v>
      </c>
      <c r="K75" s="28" t="s">
        <v>557</v>
      </c>
      <c r="L75" s="29" t="s">
        <v>963</v>
      </c>
      <c r="U75" s="33" t="s">
        <v>434</v>
      </c>
      <c r="V75" s="34" t="s">
        <v>964</v>
      </c>
      <c r="AA75"/>
      <c r="AB75"/>
      <c r="AC75"/>
      <c r="AD75" s="2" t="s">
        <v>146</v>
      </c>
    </row>
    <row r="76" spans="5:30" ht="39" x14ac:dyDescent="0.25">
      <c r="F76" s="39" t="s">
        <v>965</v>
      </c>
      <c r="H76" s="40" t="s">
        <v>970</v>
      </c>
      <c r="K76" s="28" t="s">
        <v>637</v>
      </c>
      <c r="L76" s="29" t="s">
        <v>967</v>
      </c>
      <c r="U76" s="33" t="s">
        <v>434</v>
      </c>
      <c r="V76" s="34" t="s">
        <v>968</v>
      </c>
      <c r="AA76"/>
      <c r="AB76"/>
      <c r="AC76"/>
      <c r="AD76" s="2" t="s">
        <v>147</v>
      </c>
    </row>
    <row r="77" spans="5:30" ht="38.25" x14ac:dyDescent="0.25">
      <c r="F77" s="39" t="s">
        <v>969</v>
      </c>
      <c r="H77" s="40" t="s">
        <v>974</v>
      </c>
      <c r="K77" s="28" t="s">
        <v>404</v>
      </c>
      <c r="L77" s="29" t="s">
        <v>971</v>
      </c>
      <c r="U77" s="33" t="s">
        <v>578</v>
      </c>
      <c r="V77" s="34" t="s">
        <v>972</v>
      </c>
      <c r="AA77"/>
      <c r="AB77"/>
      <c r="AC77"/>
      <c r="AD77" s="2" t="s">
        <v>148</v>
      </c>
    </row>
    <row r="78" spans="5:30" ht="26.25" x14ac:dyDescent="0.25">
      <c r="F78" s="39" t="s">
        <v>973</v>
      </c>
      <c r="H78" s="40" t="s">
        <v>978</v>
      </c>
      <c r="K78" s="28" t="s">
        <v>617</v>
      </c>
      <c r="L78" s="29" t="s">
        <v>975</v>
      </c>
      <c r="U78" s="33" t="s">
        <v>578</v>
      </c>
      <c r="V78" s="34" t="s">
        <v>976</v>
      </c>
      <c r="AA78"/>
      <c r="AB78"/>
      <c r="AC78"/>
      <c r="AD78" s="2" t="s">
        <v>149</v>
      </c>
    </row>
    <row r="79" spans="5:30" ht="25.5" x14ac:dyDescent="0.25">
      <c r="F79" s="39" t="s">
        <v>977</v>
      </c>
      <c r="H79" s="40" t="s">
        <v>982</v>
      </c>
      <c r="K79" s="28" t="s">
        <v>617</v>
      </c>
      <c r="L79" s="29" t="s">
        <v>979</v>
      </c>
      <c r="U79" s="33" t="s">
        <v>578</v>
      </c>
      <c r="V79" s="34" t="s">
        <v>980</v>
      </c>
      <c r="AA79"/>
      <c r="AB79"/>
      <c r="AC79"/>
      <c r="AD79" s="2" t="s">
        <v>150</v>
      </c>
    </row>
    <row r="80" spans="5:30" ht="38.25" x14ac:dyDescent="0.25">
      <c r="F80" s="39" t="s">
        <v>981</v>
      </c>
      <c r="K80" s="28" t="s">
        <v>404</v>
      </c>
      <c r="L80" s="29" t="s">
        <v>983</v>
      </c>
      <c r="U80" s="33" t="s">
        <v>880</v>
      </c>
      <c r="V80" s="34" t="s">
        <v>984</v>
      </c>
      <c r="AA80"/>
      <c r="AB80"/>
      <c r="AC80"/>
      <c r="AD80" s="2" t="s">
        <v>151</v>
      </c>
    </row>
    <row r="81" spans="6:30" ht="64.5" x14ac:dyDescent="0.25">
      <c r="F81" s="39" t="s">
        <v>985</v>
      </c>
      <c r="K81" s="28" t="s">
        <v>404</v>
      </c>
      <c r="L81" s="29" t="s">
        <v>986</v>
      </c>
      <c r="U81" s="33" t="s">
        <v>486</v>
      </c>
      <c r="V81" s="34" t="s">
        <v>987</v>
      </c>
      <c r="AA81"/>
      <c r="AB81"/>
      <c r="AC81"/>
      <c r="AD81" s="2" t="s">
        <v>152</v>
      </c>
    </row>
    <row r="82" spans="6:30" ht="51" x14ac:dyDescent="0.25">
      <c r="F82" s="39" t="s">
        <v>988</v>
      </c>
      <c r="K82" s="28" t="s">
        <v>617</v>
      </c>
      <c r="L82" s="29" t="s">
        <v>989</v>
      </c>
      <c r="U82" s="33" t="s">
        <v>578</v>
      </c>
      <c r="V82" s="34" t="s">
        <v>990</v>
      </c>
      <c r="AA82"/>
      <c r="AB82"/>
      <c r="AC82"/>
      <c r="AD82" s="2" t="s">
        <v>153</v>
      </c>
    </row>
    <row r="83" spans="6:30" ht="77.25" x14ac:dyDescent="0.25">
      <c r="F83" s="39" t="s">
        <v>991</v>
      </c>
      <c r="K83" s="28" t="s">
        <v>506</v>
      </c>
      <c r="L83" s="29" t="s">
        <v>992</v>
      </c>
      <c r="U83" s="33" t="s">
        <v>578</v>
      </c>
      <c r="V83" s="34" t="s">
        <v>993</v>
      </c>
      <c r="AA83"/>
      <c r="AB83"/>
      <c r="AC83"/>
      <c r="AD83" s="2" t="s">
        <v>154</v>
      </c>
    </row>
    <row r="84" spans="6:30" ht="64.5" x14ac:dyDescent="0.25">
      <c r="F84" s="39" t="s">
        <v>994</v>
      </c>
      <c r="K84" s="28" t="s">
        <v>643</v>
      </c>
      <c r="L84" s="29" t="s">
        <v>995</v>
      </c>
      <c r="U84" s="33" t="s">
        <v>578</v>
      </c>
      <c r="V84" s="34" t="s">
        <v>996</v>
      </c>
      <c r="AA84"/>
      <c r="AB84"/>
      <c r="AC84"/>
      <c r="AD84" s="2" t="s">
        <v>155</v>
      </c>
    </row>
    <row r="85" spans="6:30" ht="51.75" x14ac:dyDescent="0.25">
      <c r="F85" s="39" t="s">
        <v>997</v>
      </c>
      <c r="K85" s="28" t="s">
        <v>527</v>
      </c>
      <c r="L85" s="29" t="s">
        <v>998</v>
      </c>
      <c r="U85" s="33" t="s">
        <v>578</v>
      </c>
      <c r="V85" s="34" t="s">
        <v>999</v>
      </c>
      <c r="AA85"/>
      <c r="AB85"/>
      <c r="AC85"/>
      <c r="AD85" s="2" t="s">
        <v>156</v>
      </c>
    </row>
    <row r="86" spans="6:30" ht="51.75" x14ac:dyDescent="0.25">
      <c r="F86" s="39" t="s">
        <v>1000</v>
      </c>
      <c r="K86" s="28" t="s">
        <v>772</v>
      </c>
      <c r="L86" s="29" t="s">
        <v>1001</v>
      </c>
      <c r="U86" s="33" t="s">
        <v>578</v>
      </c>
      <c r="V86" s="34" t="s">
        <v>1002</v>
      </c>
      <c r="AA86"/>
      <c r="AB86"/>
      <c r="AC86"/>
      <c r="AD86" s="2" t="s">
        <v>157</v>
      </c>
    </row>
    <row r="87" spans="6:30" ht="39" x14ac:dyDescent="0.25">
      <c r="F87" s="39" t="s">
        <v>1003</v>
      </c>
      <c r="K87" s="28" t="s">
        <v>629</v>
      </c>
      <c r="L87" s="29" t="s">
        <v>1004</v>
      </c>
      <c r="U87" s="33" t="s">
        <v>578</v>
      </c>
      <c r="V87" s="34" t="s">
        <v>1005</v>
      </c>
      <c r="AA87"/>
      <c r="AB87"/>
      <c r="AC87"/>
      <c r="AD87" s="2" t="s">
        <v>158</v>
      </c>
    </row>
    <row r="88" spans="6:30" ht="25.5" x14ac:dyDescent="0.25">
      <c r="F88" s="47" t="s">
        <v>1006</v>
      </c>
      <c r="K88" s="28" t="s">
        <v>537</v>
      </c>
      <c r="L88" s="29" t="s">
        <v>1007</v>
      </c>
      <c r="U88" s="33" t="s">
        <v>578</v>
      </c>
      <c r="V88" s="34" t="s">
        <v>1008</v>
      </c>
      <c r="AA88"/>
      <c r="AB88"/>
      <c r="AC88"/>
      <c r="AD88" s="2" t="s">
        <v>159</v>
      </c>
    </row>
    <row r="89" spans="6:30" ht="25.5" x14ac:dyDescent="0.25">
      <c r="F89" s="47" t="s">
        <v>1009</v>
      </c>
      <c r="K89" s="28" t="s">
        <v>537</v>
      </c>
      <c r="L89" s="29" t="s">
        <v>1010</v>
      </c>
      <c r="U89" s="33" t="s">
        <v>578</v>
      </c>
      <c r="V89" s="34" t="s">
        <v>1011</v>
      </c>
      <c r="AA89"/>
      <c r="AB89"/>
      <c r="AC89"/>
      <c r="AD89" s="2" t="s">
        <v>160</v>
      </c>
    </row>
    <row r="90" spans="6:30" ht="51" x14ac:dyDescent="0.25">
      <c r="F90" s="47" t="s">
        <v>1012</v>
      </c>
      <c r="K90" s="28" t="s">
        <v>537</v>
      </c>
      <c r="L90" s="29" t="s">
        <v>1013</v>
      </c>
      <c r="U90" s="33" t="s">
        <v>578</v>
      </c>
      <c r="V90" s="34" t="s">
        <v>1014</v>
      </c>
      <c r="AA90"/>
      <c r="AB90"/>
      <c r="AC90"/>
      <c r="AD90" s="2" t="s">
        <v>161</v>
      </c>
    </row>
    <row r="91" spans="6:30" ht="26.25" x14ac:dyDescent="0.25">
      <c r="F91" s="47" t="s">
        <v>1015</v>
      </c>
      <c r="K91" s="28" t="s">
        <v>637</v>
      </c>
      <c r="L91" s="29" t="s">
        <v>1016</v>
      </c>
      <c r="U91" s="33" t="s">
        <v>568</v>
      </c>
      <c r="V91" s="34" t="s">
        <v>1017</v>
      </c>
      <c r="AA91"/>
      <c r="AB91"/>
      <c r="AC91"/>
      <c r="AD91" s="1" t="s">
        <v>162</v>
      </c>
    </row>
    <row r="92" spans="6:30" ht="38.25" x14ac:dyDescent="0.25">
      <c r="F92" s="47" t="s">
        <v>1018</v>
      </c>
      <c r="K92" s="28" t="s">
        <v>617</v>
      </c>
      <c r="L92" s="29" t="s">
        <v>1019</v>
      </c>
      <c r="U92" s="33" t="s">
        <v>568</v>
      </c>
      <c r="V92" s="34" t="s">
        <v>1020</v>
      </c>
      <c r="AA92"/>
      <c r="AB92"/>
      <c r="AC92"/>
      <c r="AD92" s="2" t="s">
        <v>163</v>
      </c>
    </row>
    <row r="93" spans="6:30" ht="25.5" x14ac:dyDescent="0.25">
      <c r="F93" s="47" t="s">
        <v>1021</v>
      </c>
      <c r="K93" s="28" t="s">
        <v>748</v>
      </c>
      <c r="L93" s="29" t="s">
        <v>1022</v>
      </c>
      <c r="U93" s="33" t="s">
        <v>568</v>
      </c>
      <c r="V93" s="34" t="s">
        <v>1023</v>
      </c>
      <c r="AA93"/>
      <c r="AB93"/>
      <c r="AC93"/>
      <c r="AD93" s="2" t="s">
        <v>164</v>
      </c>
    </row>
    <row r="94" spans="6:30" ht="38.25" x14ac:dyDescent="0.25">
      <c r="F94" s="47" t="s">
        <v>1024</v>
      </c>
      <c r="K94" s="28" t="s">
        <v>617</v>
      </c>
      <c r="L94" s="29" t="s">
        <v>1025</v>
      </c>
      <c r="U94" s="33" t="s">
        <v>568</v>
      </c>
      <c r="V94" s="34" t="s">
        <v>1026</v>
      </c>
      <c r="AA94"/>
      <c r="AB94"/>
      <c r="AC94"/>
      <c r="AD94" s="2" t="s">
        <v>165</v>
      </c>
    </row>
    <row r="95" spans="6:30" ht="25.5" x14ac:dyDescent="0.25">
      <c r="F95" s="47" t="s">
        <v>1027</v>
      </c>
      <c r="K95" s="28" t="s">
        <v>652</v>
      </c>
      <c r="L95" s="29" t="s">
        <v>1028</v>
      </c>
      <c r="U95" s="33" t="s">
        <v>568</v>
      </c>
      <c r="V95" s="34" t="s">
        <v>1029</v>
      </c>
      <c r="AA95"/>
      <c r="AB95"/>
      <c r="AC95"/>
      <c r="AD95" s="2" t="s">
        <v>166</v>
      </c>
    </row>
    <row r="96" spans="6:30" ht="38.25" x14ac:dyDescent="0.25">
      <c r="F96" s="47" t="s">
        <v>1030</v>
      </c>
      <c r="K96" s="28" t="s">
        <v>404</v>
      </c>
      <c r="L96" s="29" t="s">
        <v>1031</v>
      </c>
      <c r="U96" s="33" t="s">
        <v>568</v>
      </c>
      <c r="V96" s="34" t="s">
        <v>1032</v>
      </c>
      <c r="AA96"/>
      <c r="AB96"/>
      <c r="AC96"/>
      <c r="AD96" s="2" t="s">
        <v>167</v>
      </c>
    </row>
    <row r="97" spans="6:30" ht="25.5" x14ac:dyDescent="0.25">
      <c r="F97" s="47" t="s">
        <v>1033</v>
      </c>
      <c r="K97" s="28" t="s">
        <v>434</v>
      </c>
      <c r="L97" s="29" t="s">
        <v>1034</v>
      </c>
      <c r="U97" s="33" t="s">
        <v>645</v>
      </c>
      <c r="V97" s="34" t="s">
        <v>1035</v>
      </c>
      <c r="AA97"/>
      <c r="AB97"/>
      <c r="AC97"/>
      <c r="AD97" s="2" t="s">
        <v>168</v>
      </c>
    </row>
    <row r="98" spans="6:30" ht="38.25" x14ac:dyDescent="0.25">
      <c r="F98" s="47" t="s">
        <v>1036</v>
      </c>
      <c r="K98" s="28" t="s">
        <v>434</v>
      </c>
      <c r="L98" s="29" t="s">
        <v>1037</v>
      </c>
      <c r="U98" s="33" t="s">
        <v>645</v>
      </c>
      <c r="V98" s="34" t="s">
        <v>1038</v>
      </c>
      <c r="AA98"/>
      <c r="AB98"/>
      <c r="AC98"/>
      <c r="AD98" s="2" t="s">
        <v>169</v>
      </c>
    </row>
    <row r="99" spans="6:30" ht="63.75" x14ac:dyDescent="0.25">
      <c r="F99" s="47" t="s">
        <v>1039</v>
      </c>
      <c r="K99" s="28" t="s">
        <v>434</v>
      </c>
      <c r="L99" s="29" t="s">
        <v>1040</v>
      </c>
      <c r="U99" s="33" t="s">
        <v>568</v>
      </c>
      <c r="V99" s="34" t="s">
        <v>1041</v>
      </c>
      <c r="AA99"/>
      <c r="AB99"/>
      <c r="AC99"/>
      <c r="AD99" s="2" t="s">
        <v>170</v>
      </c>
    </row>
    <row r="100" spans="6:30" ht="38.25" x14ac:dyDescent="0.25">
      <c r="F100" s="47" t="s">
        <v>1042</v>
      </c>
      <c r="K100" s="28" t="s">
        <v>434</v>
      </c>
      <c r="L100" s="29" t="s">
        <v>1043</v>
      </c>
      <c r="U100" s="33" t="s">
        <v>645</v>
      </c>
      <c r="V100" s="34" t="s">
        <v>1044</v>
      </c>
      <c r="AA100"/>
      <c r="AB100"/>
      <c r="AC100"/>
      <c r="AD100" s="2" t="s">
        <v>171</v>
      </c>
    </row>
    <row r="101" spans="6:30" ht="25.5" x14ac:dyDescent="0.25">
      <c r="F101" s="47" t="s">
        <v>1045</v>
      </c>
      <c r="K101" s="28" t="s">
        <v>434</v>
      </c>
      <c r="L101" s="29" t="s">
        <v>1046</v>
      </c>
      <c r="U101" s="33" t="s">
        <v>645</v>
      </c>
      <c r="V101" s="34" t="s">
        <v>1047</v>
      </c>
      <c r="AA101"/>
      <c r="AB101"/>
      <c r="AC101"/>
      <c r="AD101" s="2" t="s">
        <v>172</v>
      </c>
    </row>
    <row r="102" spans="6:30" ht="38.25" x14ac:dyDescent="0.25">
      <c r="F102" s="47" t="s">
        <v>1048</v>
      </c>
      <c r="K102" s="28" t="s">
        <v>434</v>
      </c>
      <c r="L102" s="29" t="s">
        <v>1049</v>
      </c>
      <c r="U102" s="33" t="s">
        <v>466</v>
      </c>
      <c r="V102" s="34" t="s">
        <v>1050</v>
      </c>
      <c r="AA102"/>
      <c r="AB102"/>
      <c r="AC102"/>
      <c r="AD102" s="2" t="s">
        <v>173</v>
      </c>
    </row>
    <row r="103" spans="6:30" ht="25.5" x14ac:dyDescent="0.25">
      <c r="F103" s="47" t="s">
        <v>1051</v>
      </c>
      <c r="K103" s="28" t="s">
        <v>637</v>
      </c>
      <c r="L103" s="29" t="s">
        <v>1052</v>
      </c>
      <c r="U103" s="33" t="s">
        <v>466</v>
      </c>
      <c r="V103" s="34" t="s">
        <v>1053</v>
      </c>
      <c r="AA103"/>
      <c r="AB103"/>
      <c r="AC103"/>
      <c r="AD103" s="2" t="s">
        <v>174</v>
      </c>
    </row>
    <row r="104" spans="6:30" ht="15" x14ac:dyDescent="0.25">
      <c r="F104" s="47" t="s">
        <v>1054</v>
      </c>
      <c r="K104" s="28" t="s">
        <v>386</v>
      </c>
      <c r="L104" s="29" t="s">
        <v>1055</v>
      </c>
      <c r="U104" s="33" t="s">
        <v>466</v>
      </c>
      <c r="V104" s="34" t="s">
        <v>1056</v>
      </c>
      <c r="AA104"/>
      <c r="AB104"/>
      <c r="AC104"/>
      <c r="AD104" s="2" t="s">
        <v>175</v>
      </c>
    </row>
    <row r="105" spans="6:30" ht="15" x14ac:dyDescent="0.25">
      <c r="F105" s="47" t="s">
        <v>1057</v>
      </c>
      <c r="K105" s="28" t="s">
        <v>1058</v>
      </c>
      <c r="L105" s="29" t="s">
        <v>1059</v>
      </c>
      <c r="U105" s="33" t="s">
        <v>645</v>
      </c>
      <c r="V105" s="34" t="s">
        <v>1060</v>
      </c>
      <c r="AA105"/>
      <c r="AB105"/>
      <c r="AC105"/>
      <c r="AD105" s="2" t="s">
        <v>176</v>
      </c>
    </row>
    <row r="106" spans="6:30" ht="25.5" x14ac:dyDescent="0.25">
      <c r="F106" s="47" t="s">
        <v>1061</v>
      </c>
      <c r="K106" s="28" t="s">
        <v>557</v>
      </c>
      <c r="L106" s="29" t="s">
        <v>1062</v>
      </c>
      <c r="U106" s="33" t="s">
        <v>645</v>
      </c>
      <c r="V106" s="34" t="s">
        <v>1063</v>
      </c>
      <c r="AA106"/>
      <c r="AB106"/>
      <c r="AC106"/>
      <c r="AD106" s="2" t="s">
        <v>177</v>
      </c>
    </row>
    <row r="107" spans="6:30" ht="15" x14ac:dyDescent="0.25">
      <c r="F107" s="47" t="s">
        <v>1064</v>
      </c>
      <c r="K107" s="28" t="s">
        <v>434</v>
      </c>
      <c r="L107" s="29" t="s">
        <v>1065</v>
      </c>
      <c r="U107" s="33" t="s">
        <v>645</v>
      </c>
      <c r="V107" s="34" t="s">
        <v>1066</v>
      </c>
      <c r="AA107"/>
      <c r="AB107"/>
      <c r="AC107"/>
      <c r="AD107" s="2" t="s">
        <v>178</v>
      </c>
    </row>
    <row r="108" spans="6:30" ht="15" x14ac:dyDescent="0.25">
      <c r="F108" s="47" t="s">
        <v>1067</v>
      </c>
      <c r="K108" s="28" t="s">
        <v>434</v>
      </c>
      <c r="L108" s="29" t="s">
        <v>1068</v>
      </c>
      <c r="U108" s="33" t="s">
        <v>617</v>
      </c>
      <c r="V108" s="34" t="s">
        <v>1069</v>
      </c>
      <c r="AA108"/>
      <c r="AB108"/>
      <c r="AC108"/>
      <c r="AD108" s="2" t="s">
        <v>179</v>
      </c>
    </row>
    <row r="109" spans="6:30" ht="26.25" x14ac:dyDescent="0.25">
      <c r="F109" s="47" t="s">
        <v>1070</v>
      </c>
      <c r="K109" s="28" t="s">
        <v>448</v>
      </c>
      <c r="L109" s="29" t="s">
        <v>1071</v>
      </c>
      <c r="U109" s="33" t="s">
        <v>568</v>
      </c>
      <c r="V109" s="34" t="s">
        <v>1072</v>
      </c>
      <c r="AA109"/>
      <c r="AB109"/>
      <c r="AC109"/>
      <c r="AD109" s="1" t="s">
        <v>180</v>
      </c>
    </row>
    <row r="110" spans="6:30" ht="15" x14ac:dyDescent="0.25">
      <c r="F110" s="47" t="s">
        <v>1073</v>
      </c>
      <c r="K110" s="28" t="s">
        <v>496</v>
      </c>
      <c r="L110" s="29" t="s">
        <v>1074</v>
      </c>
      <c r="U110" s="33" t="s">
        <v>466</v>
      </c>
      <c r="V110" s="34" t="s">
        <v>1075</v>
      </c>
      <c r="AA110"/>
      <c r="AB110"/>
      <c r="AC110"/>
      <c r="AD110" s="1" t="s">
        <v>181</v>
      </c>
    </row>
    <row r="111" spans="6:30" ht="26.25" x14ac:dyDescent="0.25">
      <c r="F111" s="47" t="s">
        <v>1076</v>
      </c>
      <c r="K111" s="28" t="s">
        <v>516</v>
      </c>
      <c r="L111" s="29" t="s">
        <v>1077</v>
      </c>
      <c r="U111" s="33" t="s">
        <v>466</v>
      </c>
      <c r="V111" s="34" t="s">
        <v>1078</v>
      </c>
      <c r="AA111"/>
      <c r="AB111"/>
      <c r="AC111"/>
      <c r="AD111" s="1" t="s">
        <v>182</v>
      </c>
    </row>
    <row r="112" spans="6:30" ht="26.25" x14ac:dyDescent="0.25">
      <c r="F112" s="47" t="s">
        <v>1079</v>
      </c>
      <c r="K112" s="28" t="s">
        <v>516</v>
      </c>
      <c r="L112" s="29" t="s">
        <v>1080</v>
      </c>
      <c r="U112" s="33" t="s">
        <v>466</v>
      </c>
      <c r="V112" s="34" t="s">
        <v>1081</v>
      </c>
      <c r="AA112"/>
      <c r="AB112"/>
      <c r="AC112"/>
      <c r="AD112" s="1" t="s">
        <v>183</v>
      </c>
    </row>
    <row r="113" spans="6:30" ht="26.25" x14ac:dyDescent="0.25">
      <c r="F113" s="47" t="s">
        <v>1082</v>
      </c>
      <c r="K113" s="28" t="s">
        <v>717</v>
      </c>
      <c r="L113" s="29" t="s">
        <v>1083</v>
      </c>
      <c r="U113" s="33" t="s">
        <v>645</v>
      </c>
      <c r="V113" s="34" t="s">
        <v>1084</v>
      </c>
      <c r="AA113"/>
      <c r="AB113"/>
      <c r="AC113"/>
      <c r="AD113" s="1" t="s">
        <v>184</v>
      </c>
    </row>
    <row r="114" spans="6:30" ht="26.25" x14ac:dyDescent="0.25">
      <c r="F114" s="47" t="s">
        <v>1085</v>
      </c>
      <c r="K114" s="28" t="s">
        <v>709</v>
      </c>
      <c r="L114" s="29" t="s">
        <v>1086</v>
      </c>
      <c r="U114" s="33" t="s">
        <v>645</v>
      </c>
      <c r="V114" s="34" t="s">
        <v>1087</v>
      </c>
      <c r="AA114"/>
      <c r="AB114"/>
      <c r="AC114"/>
      <c r="AD114" s="1" t="s">
        <v>185</v>
      </c>
    </row>
    <row r="115" spans="6:30" ht="26.25" x14ac:dyDescent="0.25">
      <c r="F115" s="47" t="s">
        <v>1088</v>
      </c>
      <c r="K115" s="28" t="s">
        <v>617</v>
      </c>
      <c r="L115" s="29" t="s">
        <v>1089</v>
      </c>
      <c r="U115" s="33" t="s">
        <v>645</v>
      </c>
      <c r="V115" s="34" t="s">
        <v>1090</v>
      </c>
      <c r="AA115"/>
      <c r="AB115"/>
      <c r="AC115"/>
      <c r="AD115" s="1" t="s">
        <v>186</v>
      </c>
    </row>
    <row r="116" spans="6:30" ht="25.5" x14ac:dyDescent="0.25">
      <c r="F116" s="47" t="s">
        <v>1091</v>
      </c>
      <c r="K116" s="28" t="s">
        <v>617</v>
      </c>
      <c r="L116" s="29" t="s">
        <v>1092</v>
      </c>
      <c r="U116" s="33" t="s">
        <v>645</v>
      </c>
      <c r="V116" s="34" t="s">
        <v>1093</v>
      </c>
      <c r="AA116"/>
      <c r="AB116"/>
      <c r="AC116"/>
      <c r="AD116" s="2" t="s">
        <v>187</v>
      </c>
    </row>
    <row r="117" spans="6:30" ht="26.25" x14ac:dyDescent="0.25">
      <c r="F117" s="47" t="s">
        <v>1094</v>
      </c>
      <c r="K117" s="28" t="s">
        <v>617</v>
      </c>
      <c r="L117" s="29" t="s">
        <v>1095</v>
      </c>
      <c r="U117" s="33" t="s">
        <v>568</v>
      </c>
      <c r="V117" s="34" t="s">
        <v>1096</v>
      </c>
      <c r="AA117"/>
      <c r="AB117"/>
      <c r="AC117"/>
      <c r="AD117" s="1" t="s">
        <v>188</v>
      </c>
    </row>
    <row r="118" spans="6:30" ht="39" x14ac:dyDescent="0.25">
      <c r="F118" s="47" t="s">
        <v>1097</v>
      </c>
      <c r="K118" s="28" t="s">
        <v>527</v>
      </c>
      <c r="L118" s="29" t="s">
        <v>1098</v>
      </c>
      <c r="U118" s="33" t="s">
        <v>764</v>
      </c>
      <c r="V118" s="34" t="s">
        <v>1099</v>
      </c>
      <c r="AA118"/>
      <c r="AB118"/>
      <c r="AC118"/>
      <c r="AD118" s="1" t="s">
        <v>189</v>
      </c>
    </row>
    <row r="119" spans="6:30" ht="26.25" x14ac:dyDescent="0.25">
      <c r="F119" s="47" t="s">
        <v>1100</v>
      </c>
      <c r="K119" s="28" t="s">
        <v>434</v>
      </c>
      <c r="L119" s="29" t="s">
        <v>1101</v>
      </c>
      <c r="U119" s="33" t="s">
        <v>748</v>
      </c>
      <c r="V119" s="34" t="s">
        <v>1102</v>
      </c>
      <c r="AA119"/>
      <c r="AB119"/>
      <c r="AC119"/>
      <c r="AD119" s="1" t="s">
        <v>190</v>
      </c>
    </row>
    <row r="120" spans="6:30" ht="39" x14ac:dyDescent="0.25">
      <c r="F120" s="47" t="s">
        <v>1103</v>
      </c>
      <c r="K120" s="28" t="s">
        <v>434</v>
      </c>
      <c r="L120" s="29" t="s">
        <v>1104</v>
      </c>
      <c r="U120" s="33" t="s">
        <v>748</v>
      </c>
      <c r="V120" s="34" t="s">
        <v>1105</v>
      </c>
      <c r="AA120"/>
      <c r="AB120"/>
      <c r="AC120"/>
      <c r="AD120" s="1" t="s">
        <v>191</v>
      </c>
    </row>
    <row r="121" spans="6:30" ht="26.25" x14ac:dyDescent="0.25">
      <c r="F121" s="47" t="s">
        <v>1106</v>
      </c>
      <c r="K121" s="28" t="s">
        <v>434</v>
      </c>
      <c r="L121" s="29" t="s">
        <v>1107</v>
      </c>
      <c r="U121" s="33" t="s">
        <v>568</v>
      </c>
      <c r="V121" s="34" t="s">
        <v>1108</v>
      </c>
      <c r="AA121"/>
      <c r="AB121"/>
      <c r="AC121"/>
      <c r="AD121" s="1" t="s">
        <v>192</v>
      </c>
    </row>
    <row r="122" spans="6:30" ht="25.5" x14ac:dyDescent="0.25">
      <c r="F122" s="47" t="s">
        <v>1109</v>
      </c>
      <c r="K122" s="28" t="s">
        <v>496</v>
      </c>
      <c r="L122" s="29" t="s">
        <v>1110</v>
      </c>
      <c r="U122" s="33" t="s">
        <v>568</v>
      </c>
      <c r="V122" s="34" t="s">
        <v>1111</v>
      </c>
      <c r="AA122"/>
      <c r="AB122"/>
      <c r="AC122"/>
      <c r="AD122" s="2" t="s">
        <v>193</v>
      </c>
    </row>
    <row r="123" spans="6:30" ht="15" x14ac:dyDescent="0.25">
      <c r="F123" s="47" t="s">
        <v>1112</v>
      </c>
      <c r="K123" s="28" t="s">
        <v>496</v>
      </c>
      <c r="L123" s="29" t="s">
        <v>1113</v>
      </c>
      <c r="U123" s="49" t="s">
        <v>756</v>
      </c>
      <c r="V123" s="34" t="s">
        <v>1114</v>
      </c>
      <c r="AA123"/>
      <c r="AB123"/>
      <c r="AC123"/>
      <c r="AD123" s="2" t="s">
        <v>194</v>
      </c>
    </row>
    <row r="124" spans="6:30" ht="15" x14ac:dyDescent="0.25">
      <c r="F124" s="47" t="s">
        <v>1115</v>
      </c>
      <c r="K124" s="28" t="s">
        <v>448</v>
      </c>
      <c r="L124" s="29" t="s">
        <v>1116</v>
      </c>
      <c r="U124" s="49" t="s">
        <v>756</v>
      </c>
      <c r="V124" s="34" t="s">
        <v>1117</v>
      </c>
      <c r="AA124"/>
      <c r="AB124"/>
      <c r="AC124"/>
      <c r="AD124" s="1" t="s">
        <v>195</v>
      </c>
    </row>
    <row r="125" spans="6:30" ht="25.5" x14ac:dyDescent="0.25">
      <c r="F125" s="47" t="s">
        <v>1118</v>
      </c>
      <c r="K125" s="28" t="s">
        <v>448</v>
      </c>
      <c r="L125" s="29" t="s">
        <v>1119</v>
      </c>
      <c r="U125" s="33" t="s">
        <v>740</v>
      </c>
      <c r="V125" s="34" t="s">
        <v>1120</v>
      </c>
      <c r="AA125"/>
      <c r="AB125"/>
      <c r="AC125"/>
      <c r="AD125" s="2" t="s">
        <v>196</v>
      </c>
    </row>
    <row r="126" spans="6:30" ht="25.5" x14ac:dyDescent="0.25">
      <c r="F126" s="47" t="s">
        <v>1121</v>
      </c>
      <c r="K126" s="28" t="s">
        <v>748</v>
      </c>
      <c r="L126" s="29" t="s">
        <v>1122</v>
      </c>
      <c r="U126" s="33" t="s">
        <v>740</v>
      </c>
      <c r="V126" s="34" t="s">
        <v>1123</v>
      </c>
      <c r="AA126"/>
      <c r="AB126"/>
      <c r="AC126"/>
      <c r="AD126" s="2" t="s">
        <v>197</v>
      </c>
    </row>
    <row r="127" spans="6:30" ht="15" x14ac:dyDescent="0.25">
      <c r="F127" s="47" t="s">
        <v>1124</v>
      </c>
      <c r="K127" s="28" t="s">
        <v>725</v>
      </c>
      <c r="L127" s="29" t="s">
        <v>1125</v>
      </c>
      <c r="U127" s="49" t="s">
        <v>756</v>
      </c>
      <c r="V127" s="34" t="s">
        <v>1126</v>
      </c>
      <c r="AA127"/>
      <c r="AB127"/>
      <c r="AC127"/>
      <c r="AD127" s="1" t="s">
        <v>198</v>
      </c>
    </row>
    <row r="128" spans="6:30" ht="38.25" x14ac:dyDescent="0.25">
      <c r="F128" s="47" t="s">
        <v>1127</v>
      </c>
      <c r="K128" s="28" t="s">
        <v>404</v>
      </c>
      <c r="L128" s="29" t="s">
        <v>1128</v>
      </c>
      <c r="U128" s="33" t="s">
        <v>670</v>
      </c>
      <c r="V128" s="34" t="s">
        <v>1129</v>
      </c>
      <c r="AA128"/>
      <c r="AB128"/>
      <c r="AC128"/>
      <c r="AD128" s="2" t="s">
        <v>199</v>
      </c>
    </row>
    <row r="129" spans="6:30" ht="38.25" x14ac:dyDescent="0.25">
      <c r="F129" s="47" t="s">
        <v>1130</v>
      </c>
      <c r="K129" s="28" t="s">
        <v>578</v>
      </c>
      <c r="L129" s="29" t="s">
        <v>1131</v>
      </c>
      <c r="U129" s="33" t="s">
        <v>670</v>
      </c>
      <c r="V129" s="34" t="s">
        <v>1132</v>
      </c>
      <c r="AA129"/>
      <c r="AB129"/>
      <c r="AC129"/>
      <c r="AD129" s="2" t="s">
        <v>200</v>
      </c>
    </row>
    <row r="130" spans="6:30" ht="15" x14ac:dyDescent="0.25">
      <c r="F130" s="47" t="s">
        <v>1133</v>
      </c>
      <c r="K130" s="28" t="s">
        <v>599</v>
      </c>
      <c r="L130" s="29" t="s">
        <v>1134</v>
      </c>
      <c r="U130" s="33" t="s">
        <v>725</v>
      </c>
      <c r="V130" s="34" t="s">
        <v>1135</v>
      </c>
      <c r="AA130"/>
      <c r="AB130"/>
      <c r="AC130"/>
      <c r="AD130" s="2" t="s">
        <v>201</v>
      </c>
    </row>
    <row r="131" spans="6:30" ht="38.25" x14ac:dyDescent="0.25">
      <c r="F131" s="47" t="s">
        <v>1136</v>
      </c>
      <c r="K131" s="28" t="s">
        <v>434</v>
      </c>
      <c r="L131" s="29" t="s">
        <v>1137</v>
      </c>
      <c r="U131" s="33" t="s">
        <v>740</v>
      </c>
      <c r="V131" s="34" t="s">
        <v>1138</v>
      </c>
      <c r="AA131"/>
      <c r="AB131"/>
      <c r="AC131"/>
      <c r="AD131" s="2" t="s">
        <v>202</v>
      </c>
    </row>
    <row r="132" spans="6:30" ht="25.5" x14ac:dyDescent="0.25">
      <c r="F132" s="47" t="s">
        <v>1139</v>
      </c>
      <c r="K132" s="28" t="s">
        <v>434</v>
      </c>
      <c r="L132" s="29" t="s">
        <v>1140</v>
      </c>
      <c r="U132" s="49" t="s">
        <v>404</v>
      </c>
      <c r="V132" s="34" t="s">
        <v>1141</v>
      </c>
      <c r="AA132"/>
      <c r="AB132"/>
      <c r="AC132"/>
      <c r="AD132" s="2" t="s">
        <v>203</v>
      </c>
    </row>
    <row r="133" spans="6:30" ht="25.5" x14ac:dyDescent="0.2">
      <c r="F133" s="47" t="s">
        <v>1142</v>
      </c>
      <c r="K133" s="28" t="s">
        <v>637</v>
      </c>
      <c r="L133" s="28" t="s">
        <v>1143</v>
      </c>
      <c r="U133" s="49" t="s">
        <v>404</v>
      </c>
      <c r="V133" s="34" t="s">
        <v>1144</v>
      </c>
      <c r="AA133"/>
      <c r="AB133"/>
      <c r="AC133"/>
      <c r="AD133" s="1" t="s">
        <v>204</v>
      </c>
    </row>
    <row r="134" spans="6:30" ht="25.5" x14ac:dyDescent="0.2">
      <c r="F134" s="47" t="s">
        <v>1145</v>
      </c>
      <c r="U134" s="49" t="s">
        <v>404</v>
      </c>
      <c r="V134" s="34" t="s">
        <v>1146</v>
      </c>
      <c r="AA134"/>
      <c r="AB134"/>
      <c r="AC134"/>
      <c r="AD134" s="3" t="s">
        <v>205</v>
      </c>
    </row>
    <row r="135" spans="6:30" ht="38.25" x14ac:dyDescent="0.2">
      <c r="F135" s="47" t="s">
        <v>1147</v>
      </c>
      <c r="U135" s="49" t="s">
        <v>404</v>
      </c>
      <c r="V135" s="34" t="s">
        <v>1148</v>
      </c>
      <c r="AA135"/>
      <c r="AB135"/>
      <c r="AC135"/>
      <c r="AD135" s="3" t="s">
        <v>206</v>
      </c>
    </row>
    <row r="136" spans="6:30" ht="25.5" x14ac:dyDescent="0.2">
      <c r="F136" s="47" t="s">
        <v>1149</v>
      </c>
      <c r="U136" s="49" t="s">
        <v>404</v>
      </c>
      <c r="V136" s="34" t="s">
        <v>1150</v>
      </c>
      <c r="AA136"/>
      <c r="AB136"/>
      <c r="AC136"/>
      <c r="AD136" s="2" t="s">
        <v>207</v>
      </c>
    </row>
    <row r="137" spans="6:30" ht="25.5" x14ac:dyDescent="0.2">
      <c r="F137" s="47" t="s">
        <v>1151</v>
      </c>
      <c r="U137" s="33" t="s">
        <v>404</v>
      </c>
      <c r="V137" s="34" t="s">
        <v>1152</v>
      </c>
      <c r="AA137"/>
      <c r="AB137"/>
      <c r="AC137"/>
      <c r="AD137" s="2" t="s">
        <v>208</v>
      </c>
    </row>
    <row r="138" spans="6:30" ht="25.5" x14ac:dyDescent="0.2">
      <c r="F138" s="47" t="s">
        <v>1153</v>
      </c>
      <c r="U138" s="49" t="s">
        <v>404</v>
      </c>
      <c r="V138" s="34" t="s">
        <v>1154</v>
      </c>
      <c r="AA138"/>
      <c r="AB138"/>
      <c r="AC138"/>
      <c r="AD138" s="2" t="s">
        <v>209</v>
      </c>
    </row>
    <row r="139" spans="6:30" ht="25.5" x14ac:dyDescent="0.2">
      <c r="F139" s="47" t="s">
        <v>1155</v>
      </c>
      <c r="U139" s="49" t="s">
        <v>404</v>
      </c>
      <c r="V139" s="34" t="s">
        <v>1156</v>
      </c>
      <c r="AA139"/>
      <c r="AB139"/>
      <c r="AC139"/>
      <c r="AD139" s="2" t="s">
        <v>210</v>
      </c>
    </row>
    <row r="140" spans="6:30" ht="25.5" x14ac:dyDescent="0.2">
      <c r="F140" s="47" t="s">
        <v>1157</v>
      </c>
      <c r="U140" s="49" t="s">
        <v>404</v>
      </c>
      <c r="V140" s="34" t="s">
        <v>1158</v>
      </c>
      <c r="AA140"/>
      <c r="AB140"/>
      <c r="AC140"/>
      <c r="AD140" s="2" t="s">
        <v>211</v>
      </c>
    </row>
    <row r="141" spans="6:30" ht="25.5" x14ac:dyDescent="0.2">
      <c r="F141" s="47" t="s">
        <v>1159</v>
      </c>
      <c r="U141" s="49" t="s">
        <v>404</v>
      </c>
      <c r="V141" s="34" t="s">
        <v>1160</v>
      </c>
      <c r="AA141"/>
      <c r="AB141"/>
      <c r="AC141"/>
      <c r="AD141" s="2" t="s">
        <v>212</v>
      </c>
    </row>
    <row r="142" spans="6:30" x14ac:dyDescent="0.2">
      <c r="F142" s="47" t="s">
        <v>1161</v>
      </c>
      <c r="U142" s="49" t="s">
        <v>404</v>
      </c>
      <c r="V142" s="34" t="s">
        <v>1162</v>
      </c>
      <c r="AA142"/>
      <c r="AB142"/>
      <c r="AC142"/>
      <c r="AD142" s="2" t="s">
        <v>213</v>
      </c>
    </row>
    <row r="143" spans="6:30" x14ac:dyDescent="0.2">
      <c r="F143" s="47" t="s">
        <v>1163</v>
      </c>
      <c r="U143" s="49" t="s">
        <v>404</v>
      </c>
      <c r="V143" s="34" t="s">
        <v>1164</v>
      </c>
      <c r="AA143"/>
      <c r="AB143"/>
      <c r="AC143"/>
      <c r="AD143" s="2" t="s">
        <v>214</v>
      </c>
    </row>
    <row r="144" spans="6:30" ht="25.5" x14ac:dyDescent="0.2">
      <c r="F144" s="47" t="s">
        <v>1165</v>
      </c>
      <c r="U144" s="33" t="s">
        <v>462</v>
      </c>
      <c r="V144" s="34" t="s">
        <v>1166</v>
      </c>
      <c r="AA144"/>
      <c r="AB144"/>
      <c r="AC144"/>
      <c r="AD144" s="2" t="s">
        <v>215</v>
      </c>
    </row>
    <row r="145" spans="6:30" ht="25.5" x14ac:dyDescent="0.2">
      <c r="F145" s="47" t="s">
        <v>1167</v>
      </c>
      <c r="U145" s="49" t="s">
        <v>404</v>
      </c>
      <c r="V145" s="34" t="s">
        <v>1168</v>
      </c>
      <c r="AA145"/>
      <c r="AB145"/>
      <c r="AC145"/>
      <c r="AD145" s="2" t="s">
        <v>216</v>
      </c>
    </row>
    <row r="146" spans="6:30" ht="38.25" x14ac:dyDescent="0.2">
      <c r="F146" s="47" t="s">
        <v>1169</v>
      </c>
      <c r="U146" s="49" t="s">
        <v>404</v>
      </c>
      <c r="V146" s="34" t="s">
        <v>1170</v>
      </c>
      <c r="AA146"/>
      <c r="AB146"/>
      <c r="AC146"/>
      <c r="AD146" s="2" t="s">
        <v>217</v>
      </c>
    </row>
    <row r="147" spans="6:30" ht="25.5" x14ac:dyDescent="0.2">
      <c r="F147" s="47" t="s">
        <v>1171</v>
      </c>
      <c r="U147" s="49" t="s">
        <v>404</v>
      </c>
      <c r="V147" s="34" t="s">
        <v>1172</v>
      </c>
      <c r="AA147"/>
      <c r="AB147"/>
      <c r="AC147"/>
      <c r="AD147" s="2" t="s">
        <v>218</v>
      </c>
    </row>
    <row r="148" spans="6:30" ht="25.5" x14ac:dyDescent="0.2">
      <c r="F148" s="47" t="s">
        <v>1173</v>
      </c>
      <c r="U148" s="49" t="s">
        <v>404</v>
      </c>
      <c r="V148" s="34" t="s">
        <v>1174</v>
      </c>
      <c r="AA148"/>
      <c r="AB148"/>
      <c r="AC148"/>
      <c r="AD148" s="2" t="s">
        <v>219</v>
      </c>
    </row>
    <row r="149" spans="6:30" ht="25.5" x14ac:dyDescent="0.2">
      <c r="F149" s="47" t="s">
        <v>1175</v>
      </c>
      <c r="U149" s="49" t="s">
        <v>404</v>
      </c>
      <c r="V149" s="34" t="s">
        <v>1176</v>
      </c>
      <c r="AA149"/>
      <c r="AB149"/>
      <c r="AC149"/>
      <c r="AD149" s="2" t="s">
        <v>220</v>
      </c>
    </row>
    <row r="150" spans="6:30" ht="25.5" x14ac:dyDescent="0.2">
      <c r="F150" s="47" t="s">
        <v>1177</v>
      </c>
      <c r="U150" s="49" t="s">
        <v>404</v>
      </c>
      <c r="V150" s="34" t="s">
        <v>1178</v>
      </c>
      <c r="AA150"/>
      <c r="AB150"/>
      <c r="AC150"/>
      <c r="AD150" s="2" t="s">
        <v>221</v>
      </c>
    </row>
    <row r="151" spans="6:30" ht="25.5" x14ac:dyDescent="0.2">
      <c r="F151" s="47" t="s">
        <v>1179</v>
      </c>
      <c r="U151" s="33" t="s">
        <v>637</v>
      </c>
      <c r="V151" s="34" t="s">
        <v>1180</v>
      </c>
      <c r="AA151"/>
      <c r="AB151"/>
      <c r="AC151"/>
      <c r="AD151" s="2" t="s">
        <v>222</v>
      </c>
    </row>
    <row r="152" spans="6:30" ht="25.5" x14ac:dyDescent="0.2">
      <c r="F152" s="47" t="s">
        <v>1181</v>
      </c>
      <c r="U152" s="49" t="s">
        <v>404</v>
      </c>
      <c r="V152" s="34" t="s">
        <v>1182</v>
      </c>
      <c r="AA152"/>
      <c r="AB152"/>
      <c r="AC152"/>
      <c r="AD152" s="2" t="s">
        <v>223</v>
      </c>
    </row>
    <row r="153" spans="6:30" ht="25.5" x14ac:dyDescent="0.2">
      <c r="F153" s="47" t="s">
        <v>1183</v>
      </c>
      <c r="U153" s="49" t="s">
        <v>404</v>
      </c>
      <c r="V153" s="34" t="s">
        <v>1184</v>
      </c>
      <c r="AA153"/>
      <c r="AB153"/>
      <c r="AC153"/>
      <c r="AD153" s="2" t="s">
        <v>224</v>
      </c>
    </row>
    <row r="154" spans="6:30" x14ac:dyDescent="0.2">
      <c r="F154" s="47" t="s">
        <v>1185</v>
      </c>
      <c r="U154" s="49" t="s">
        <v>404</v>
      </c>
      <c r="V154" s="34" t="s">
        <v>1186</v>
      </c>
      <c r="AA154"/>
      <c r="AB154"/>
      <c r="AC154"/>
      <c r="AD154" s="2" t="s">
        <v>225</v>
      </c>
    </row>
    <row r="155" spans="6:30" ht="25.5" x14ac:dyDescent="0.2">
      <c r="F155" s="47" t="s">
        <v>1187</v>
      </c>
      <c r="U155" s="49" t="s">
        <v>404</v>
      </c>
      <c r="V155" s="34" t="s">
        <v>1188</v>
      </c>
      <c r="AA155"/>
      <c r="AB155"/>
      <c r="AC155"/>
      <c r="AD155" s="2" t="s">
        <v>226</v>
      </c>
    </row>
    <row r="156" spans="6:30" x14ac:dyDescent="0.2">
      <c r="F156" s="47" t="s">
        <v>1189</v>
      </c>
      <c r="U156" s="49" t="s">
        <v>404</v>
      </c>
      <c r="V156" s="34" t="s">
        <v>1190</v>
      </c>
      <c r="AA156"/>
      <c r="AB156"/>
      <c r="AC156"/>
      <c r="AD156" s="2" t="s">
        <v>227</v>
      </c>
    </row>
    <row r="157" spans="6:30" x14ac:dyDescent="0.2">
      <c r="F157" s="47" t="s">
        <v>1191</v>
      </c>
      <c r="U157" s="49" t="s">
        <v>404</v>
      </c>
      <c r="V157" s="34" t="s">
        <v>1192</v>
      </c>
      <c r="AA157"/>
      <c r="AB157"/>
      <c r="AC157"/>
      <c r="AD157" s="2" t="s">
        <v>228</v>
      </c>
    </row>
    <row r="158" spans="6:30" ht="25.5" x14ac:dyDescent="0.2">
      <c r="F158" s="47" t="s">
        <v>1193</v>
      </c>
      <c r="U158" s="49" t="s">
        <v>404</v>
      </c>
      <c r="V158" s="34" t="s">
        <v>1194</v>
      </c>
      <c r="AA158"/>
      <c r="AB158"/>
      <c r="AC158"/>
      <c r="AD158" s="2" t="s">
        <v>229</v>
      </c>
    </row>
    <row r="159" spans="6:30" ht="25.5" x14ac:dyDescent="0.2">
      <c r="F159" s="47" t="s">
        <v>1195</v>
      </c>
      <c r="U159" s="49" t="s">
        <v>404</v>
      </c>
      <c r="V159" s="34" t="s">
        <v>1196</v>
      </c>
      <c r="AA159"/>
      <c r="AB159"/>
      <c r="AC159"/>
      <c r="AD159" s="2" t="s">
        <v>230</v>
      </c>
    </row>
    <row r="160" spans="6:30" ht="25.5" x14ac:dyDescent="0.2">
      <c r="F160" s="47" t="s">
        <v>1197</v>
      </c>
      <c r="U160" s="49" t="s">
        <v>404</v>
      </c>
      <c r="V160" s="34" t="s">
        <v>1198</v>
      </c>
      <c r="AA160"/>
      <c r="AB160"/>
      <c r="AC160"/>
      <c r="AD160" s="2" t="s">
        <v>231</v>
      </c>
    </row>
    <row r="161" spans="6:30" ht="25.5" x14ac:dyDescent="0.2">
      <c r="F161" s="47" t="s">
        <v>1815</v>
      </c>
      <c r="U161" s="49" t="s">
        <v>404</v>
      </c>
      <c r="V161" s="34" t="s">
        <v>1200</v>
      </c>
      <c r="AA161"/>
      <c r="AB161"/>
      <c r="AC161"/>
      <c r="AD161" s="2" t="s">
        <v>232</v>
      </c>
    </row>
    <row r="162" spans="6:30" x14ac:dyDescent="0.2">
      <c r="F162" s="47" t="s">
        <v>1816</v>
      </c>
      <c r="U162" s="49" t="s">
        <v>404</v>
      </c>
      <c r="V162" s="34" t="s">
        <v>1202</v>
      </c>
      <c r="AA162"/>
      <c r="AB162"/>
      <c r="AC162"/>
      <c r="AD162" s="2" t="s">
        <v>233</v>
      </c>
    </row>
    <row r="163" spans="6:30" ht="25.5" x14ac:dyDescent="0.2">
      <c r="F163" s="47" t="s">
        <v>1199</v>
      </c>
      <c r="U163" s="49" t="s">
        <v>404</v>
      </c>
      <c r="V163" s="34" t="s">
        <v>1204</v>
      </c>
      <c r="AA163"/>
      <c r="AB163"/>
      <c r="AC163"/>
      <c r="AD163" s="2" t="s">
        <v>234</v>
      </c>
    </row>
    <row r="164" spans="6:30" ht="25.5" x14ac:dyDescent="0.2">
      <c r="F164" s="47" t="s">
        <v>1201</v>
      </c>
      <c r="U164" s="49" t="s">
        <v>404</v>
      </c>
      <c r="V164" s="34" t="s">
        <v>1206</v>
      </c>
      <c r="AA164"/>
      <c r="AB164"/>
      <c r="AC164"/>
      <c r="AD164" s="2" t="s">
        <v>235</v>
      </c>
    </row>
    <row r="165" spans="6:30" x14ac:dyDescent="0.2">
      <c r="F165" s="47" t="s">
        <v>1203</v>
      </c>
      <c r="U165" s="49" t="s">
        <v>404</v>
      </c>
      <c r="V165" s="34" t="s">
        <v>1208</v>
      </c>
      <c r="AA165"/>
      <c r="AB165"/>
      <c r="AC165"/>
      <c r="AD165" s="2" t="s">
        <v>236</v>
      </c>
    </row>
    <row r="166" spans="6:30" ht="25.5" x14ac:dyDescent="0.2">
      <c r="F166" s="47" t="s">
        <v>1205</v>
      </c>
      <c r="U166" s="49" t="s">
        <v>404</v>
      </c>
      <c r="V166" s="34" t="s">
        <v>1210</v>
      </c>
      <c r="AA166"/>
      <c r="AB166"/>
      <c r="AC166"/>
      <c r="AD166" s="2" t="s">
        <v>237</v>
      </c>
    </row>
    <row r="167" spans="6:30" ht="25.5" x14ac:dyDescent="0.2">
      <c r="F167" s="47" t="s">
        <v>1207</v>
      </c>
      <c r="U167" s="49" t="s">
        <v>404</v>
      </c>
      <c r="V167" s="34" t="s">
        <v>1212</v>
      </c>
      <c r="AA167"/>
      <c r="AB167"/>
      <c r="AC167"/>
      <c r="AD167" s="4" t="s">
        <v>238</v>
      </c>
    </row>
    <row r="168" spans="6:30" ht="25.5" x14ac:dyDescent="0.2">
      <c r="F168" s="47" t="s">
        <v>1209</v>
      </c>
      <c r="U168" s="49" t="s">
        <v>404</v>
      </c>
      <c r="V168" s="34" t="s">
        <v>1214</v>
      </c>
      <c r="AA168"/>
      <c r="AB168"/>
      <c r="AC168"/>
      <c r="AD168" s="4" t="s">
        <v>239</v>
      </c>
    </row>
    <row r="169" spans="6:30" ht="25.5" x14ac:dyDescent="0.2">
      <c r="F169" s="47" t="s">
        <v>1211</v>
      </c>
      <c r="U169" s="49" t="s">
        <v>404</v>
      </c>
      <c r="V169" s="34" t="s">
        <v>1216</v>
      </c>
      <c r="AA169"/>
      <c r="AB169"/>
      <c r="AC169"/>
      <c r="AD169" s="4" t="s">
        <v>240</v>
      </c>
    </row>
    <row r="170" spans="6:30" ht="25.5" x14ac:dyDescent="0.2">
      <c r="F170" s="47" t="s">
        <v>1213</v>
      </c>
      <c r="U170" s="49" t="s">
        <v>404</v>
      </c>
      <c r="V170" s="34" t="s">
        <v>1218</v>
      </c>
      <c r="AA170"/>
      <c r="AB170"/>
      <c r="AC170"/>
      <c r="AD170" s="4" t="s">
        <v>241</v>
      </c>
    </row>
    <row r="171" spans="6:30" ht="25.5" x14ac:dyDescent="0.2">
      <c r="F171" s="47" t="s">
        <v>1215</v>
      </c>
      <c r="U171" s="49" t="s">
        <v>404</v>
      </c>
      <c r="V171" s="34" t="s">
        <v>1219</v>
      </c>
      <c r="AA171"/>
      <c r="AB171"/>
      <c r="AC171"/>
      <c r="AD171" s="4" t="s">
        <v>242</v>
      </c>
    </row>
    <row r="172" spans="6:30" ht="25.5" x14ac:dyDescent="0.2">
      <c r="F172" s="47" t="s">
        <v>1217</v>
      </c>
      <c r="U172" s="49" t="s">
        <v>404</v>
      </c>
      <c r="V172" s="34" t="s">
        <v>1220</v>
      </c>
      <c r="AA172"/>
      <c r="AB172"/>
      <c r="AC172"/>
      <c r="AD172" s="4" t="s">
        <v>243</v>
      </c>
    </row>
    <row r="173" spans="6:30" ht="25.5" x14ac:dyDescent="0.2">
      <c r="U173" s="49" t="s">
        <v>404</v>
      </c>
      <c r="V173" s="34" t="s">
        <v>1221</v>
      </c>
      <c r="AA173"/>
      <c r="AB173"/>
      <c r="AC173"/>
      <c r="AD173" s="4" t="s">
        <v>244</v>
      </c>
    </row>
    <row r="174" spans="6:30" ht="25.5" x14ac:dyDescent="0.2">
      <c r="U174" s="49" t="s">
        <v>404</v>
      </c>
      <c r="V174" s="34" t="s">
        <v>1222</v>
      </c>
      <c r="AA174"/>
      <c r="AB174"/>
      <c r="AC174"/>
      <c r="AD174" s="4" t="s">
        <v>245</v>
      </c>
    </row>
    <row r="175" spans="6:30" ht="25.5" x14ac:dyDescent="0.2">
      <c r="U175" s="49" t="s">
        <v>404</v>
      </c>
      <c r="V175" s="34" t="s">
        <v>1223</v>
      </c>
      <c r="AA175"/>
      <c r="AB175"/>
      <c r="AC175"/>
      <c r="AD175" s="2" t="s">
        <v>246</v>
      </c>
    </row>
    <row r="176" spans="6:30" ht="38.25" x14ac:dyDescent="0.2">
      <c r="U176" s="49" t="s">
        <v>404</v>
      </c>
      <c r="V176" s="34" t="s">
        <v>1224</v>
      </c>
      <c r="AA176"/>
      <c r="AB176"/>
      <c r="AC176"/>
      <c r="AD176" s="5" t="s">
        <v>247</v>
      </c>
    </row>
    <row r="177" spans="21:30" ht="25.5" x14ac:dyDescent="0.2">
      <c r="U177" s="49" t="s">
        <v>404</v>
      </c>
      <c r="V177" s="34" t="s">
        <v>1225</v>
      </c>
      <c r="AA177"/>
      <c r="AB177"/>
      <c r="AC177"/>
      <c r="AD177" s="5" t="s">
        <v>248</v>
      </c>
    </row>
    <row r="178" spans="21:30" ht="25.5" x14ac:dyDescent="0.2">
      <c r="U178" s="49" t="s">
        <v>404</v>
      </c>
      <c r="V178" s="34" t="s">
        <v>1226</v>
      </c>
      <c r="AA178"/>
      <c r="AB178"/>
      <c r="AC178"/>
      <c r="AD178" s="1" t="s">
        <v>249</v>
      </c>
    </row>
    <row r="179" spans="21:30" ht="25.5" x14ac:dyDescent="0.2">
      <c r="U179" s="49" t="s">
        <v>404</v>
      </c>
      <c r="V179" s="34" t="s">
        <v>1227</v>
      </c>
      <c r="AA179"/>
      <c r="AB179"/>
      <c r="AC179"/>
      <c r="AD179" s="1" t="s">
        <v>250</v>
      </c>
    </row>
    <row r="180" spans="21:30" ht="25.5" x14ac:dyDescent="0.2">
      <c r="U180" s="49" t="s">
        <v>404</v>
      </c>
      <c r="V180" s="34" t="s">
        <v>1228</v>
      </c>
      <c r="AA180"/>
      <c r="AB180"/>
      <c r="AC180"/>
      <c r="AD180" s="1" t="s">
        <v>251</v>
      </c>
    </row>
    <row r="181" spans="21:30" ht="25.5" x14ac:dyDescent="0.2">
      <c r="U181" s="33" t="s">
        <v>670</v>
      </c>
      <c r="V181" s="34" t="s">
        <v>1229</v>
      </c>
      <c r="AA181"/>
      <c r="AB181"/>
      <c r="AC181"/>
      <c r="AD181" s="1" t="s">
        <v>252</v>
      </c>
    </row>
    <row r="182" spans="21:30" ht="25.5" x14ac:dyDescent="0.2">
      <c r="U182" s="33" t="s">
        <v>670</v>
      </c>
      <c r="V182" s="34" t="s">
        <v>1230</v>
      </c>
      <c r="AA182"/>
      <c r="AB182"/>
      <c r="AC182"/>
      <c r="AD182" s="1" t="s">
        <v>253</v>
      </c>
    </row>
    <row r="183" spans="21:30" ht="25.5" x14ac:dyDescent="0.2">
      <c r="U183" s="33" t="s">
        <v>670</v>
      </c>
      <c r="V183" s="34" t="s">
        <v>1231</v>
      </c>
      <c r="AA183"/>
      <c r="AB183"/>
      <c r="AC183"/>
      <c r="AD183" s="1" t="s">
        <v>254</v>
      </c>
    </row>
    <row r="184" spans="21:30" ht="25.5" x14ac:dyDescent="0.2">
      <c r="U184" s="33" t="s">
        <v>670</v>
      </c>
      <c r="V184" s="34" t="s">
        <v>1232</v>
      </c>
      <c r="AA184"/>
      <c r="AB184"/>
      <c r="AC184"/>
      <c r="AD184" s="1" t="s">
        <v>255</v>
      </c>
    </row>
    <row r="185" spans="21:30" ht="25.5" x14ac:dyDescent="0.2">
      <c r="U185" s="33" t="s">
        <v>599</v>
      </c>
      <c r="V185" s="34" t="s">
        <v>1233</v>
      </c>
      <c r="AA185"/>
      <c r="AB185"/>
      <c r="AC185"/>
      <c r="AD185" s="1" t="s">
        <v>256</v>
      </c>
    </row>
    <row r="186" spans="21:30" ht="25.5" x14ac:dyDescent="0.2">
      <c r="U186" s="33" t="s">
        <v>599</v>
      </c>
      <c r="V186" s="34" t="s">
        <v>1234</v>
      </c>
      <c r="AA186"/>
      <c r="AB186"/>
      <c r="AC186"/>
      <c r="AD186" s="1" t="s">
        <v>257</v>
      </c>
    </row>
    <row r="187" spans="21:30" ht="25.5" x14ac:dyDescent="0.2">
      <c r="U187" s="33" t="s">
        <v>599</v>
      </c>
      <c r="V187" s="34" t="s">
        <v>1235</v>
      </c>
      <c r="AA187"/>
      <c r="AB187"/>
      <c r="AC187"/>
      <c r="AD187" s="1" t="s">
        <v>258</v>
      </c>
    </row>
    <row r="188" spans="21:30" ht="25.5" x14ac:dyDescent="0.2">
      <c r="U188" s="33" t="s">
        <v>599</v>
      </c>
      <c r="V188" s="34" t="s">
        <v>1236</v>
      </c>
      <c r="AA188"/>
      <c r="AB188"/>
      <c r="AC188"/>
      <c r="AD188" s="1" t="s">
        <v>259</v>
      </c>
    </row>
    <row r="189" spans="21:30" ht="25.5" x14ac:dyDescent="0.2">
      <c r="U189" s="33" t="s">
        <v>599</v>
      </c>
      <c r="V189" s="34" t="s">
        <v>1237</v>
      </c>
      <c r="AA189"/>
      <c r="AB189"/>
      <c r="AC189"/>
      <c r="AD189" s="1" t="s">
        <v>260</v>
      </c>
    </row>
    <row r="190" spans="21:30" ht="25.5" x14ac:dyDescent="0.2">
      <c r="U190" s="33" t="s">
        <v>599</v>
      </c>
      <c r="V190" s="34" t="s">
        <v>1238</v>
      </c>
      <c r="AA190"/>
      <c r="AB190"/>
      <c r="AC190"/>
      <c r="AD190" s="1" t="s">
        <v>261</v>
      </c>
    </row>
    <row r="191" spans="21:30" ht="25.5" x14ac:dyDescent="0.2">
      <c r="U191" s="33" t="s">
        <v>599</v>
      </c>
      <c r="V191" s="34" t="s">
        <v>1239</v>
      </c>
      <c r="AA191"/>
      <c r="AB191"/>
      <c r="AC191"/>
      <c r="AD191" s="1" t="s">
        <v>262</v>
      </c>
    </row>
    <row r="192" spans="21:30" ht="25.5" x14ac:dyDescent="0.2">
      <c r="U192" s="33" t="s">
        <v>599</v>
      </c>
      <c r="V192" s="34" t="s">
        <v>1240</v>
      </c>
      <c r="AA192"/>
      <c r="AB192"/>
      <c r="AC192"/>
      <c r="AD192" s="1" t="s">
        <v>263</v>
      </c>
    </row>
    <row r="193" spans="21:30" ht="25.5" x14ac:dyDescent="0.2">
      <c r="U193" s="33" t="s">
        <v>599</v>
      </c>
      <c r="V193" s="34" t="s">
        <v>1241</v>
      </c>
      <c r="AA193"/>
      <c r="AB193"/>
      <c r="AC193"/>
      <c r="AD193" s="1" t="s">
        <v>264</v>
      </c>
    </row>
    <row r="194" spans="21:30" ht="25.5" x14ac:dyDescent="0.2">
      <c r="U194" s="33" t="s">
        <v>599</v>
      </c>
      <c r="V194" s="34" t="s">
        <v>1242</v>
      </c>
      <c r="AA194"/>
      <c r="AB194"/>
      <c r="AC194"/>
      <c r="AD194" s="1" t="s">
        <v>265</v>
      </c>
    </row>
    <row r="195" spans="21:30" ht="25.5" x14ac:dyDescent="0.2">
      <c r="U195" s="33" t="s">
        <v>434</v>
      </c>
      <c r="V195" s="34" t="s">
        <v>1243</v>
      </c>
      <c r="AA195"/>
      <c r="AB195"/>
      <c r="AC195"/>
      <c r="AD195" s="1" t="s">
        <v>266</v>
      </c>
    </row>
    <row r="196" spans="21:30" ht="25.5" x14ac:dyDescent="0.2">
      <c r="U196" s="33" t="s">
        <v>599</v>
      </c>
      <c r="V196" s="34" t="s">
        <v>1244</v>
      </c>
      <c r="AA196"/>
      <c r="AB196"/>
      <c r="AC196"/>
      <c r="AD196" s="1" t="s">
        <v>267</v>
      </c>
    </row>
    <row r="197" spans="21:30" ht="38.25" x14ac:dyDescent="0.2">
      <c r="U197" s="33" t="s">
        <v>599</v>
      </c>
      <c r="V197" s="34" t="s">
        <v>1245</v>
      </c>
      <c r="AA197"/>
      <c r="AB197"/>
      <c r="AC197"/>
      <c r="AD197" s="1" t="s">
        <v>268</v>
      </c>
    </row>
    <row r="198" spans="21:30" ht="25.5" x14ac:dyDescent="0.2">
      <c r="U198" s="33" t="s">
        <v>599</v>
      </c>
      <c r="V198" s="34" t="s">
        <v>1246</v>
      </c>
      <c r="AA198"/>
      <c r="AB198"/>
      <c r="AC198"/>
      <c r="AD198" s="1" t="s">
        <v>269</v>
      </c>
    </row>
    <row r="199" spans="21:30" ht="38.25" x14ac:dyDescent="0.2">
      <c r="U199" s="33" t="s">
        <v>599</v>
      </c>
      <c r="V199" s="34" t="s">
        <v>1247</v>
      </c>
      <c r="AA199"/>
      <c r="AB199"/>
      <c r="AC199"/>
      <c r="AD199" s="5" t="s">
        <v>270</v>
      </c>
    </row>
    <row r="200" spans="21:30" ht="38.25" x14ac:dyDescent="0.2">
      <c r="U200" s="33" t="s">
        <v>599</v>
      </c>
      <c r="V200" s="34" t="s">
        <v>1248</v>
      </c>
      <c r="AA200"/>
      <c r="AB200"/>
      <c r="AC200"/>
      <c r="AD200" s="1" t="s">
        <v>271</v>
      </c>
    </row>
    <row r="201" spans="21:30" ht="25.5" x14ac:dyDescent="0.2">
      <c r="U201" s="33" t="s">
        <v>599</v>
      </c>
      <c r="V201" s="34" t="s">
        <v>1249</v>
      </c>
      <c r="AA201"/>
      <c r="AB201"/>
      <c r="AC201"/>
      <c r="AD201" s="5" t="s">
        <v>272</v>
      </c>
    </row>
    <row r="202" spans="21:30" ht="25.5" x14ac:dyDescent="0.2">
      <c r="U202" s="33" t="s">
        <v>578</v>
      </c>
      <c r="V202" s="34" t="s">
        <v>1250</v>
      </c>
      <c r="AA202"/>
      <c r="AB202"/>
      <c r="AC202"/>
      <c r="AD202" s="1" t="s">
        <v>273</v>
      </c>
    </row>
    <row r="203" spans="21:30" ht="25.5" x14ac:dyDescent="0.2">
      <c r="U203" s="33" t="s">
        <v>568</v>
      </c>
      <c r="V203" s="34" t="s">
        <v>1251</v>
      </c>
      <c r="AA203"/>
      <c r="AB203"/>
      <c r="AC203"/>
      <c r="AD203" s="2" t="s">
        <v>274</v>
      </c>
    </row>
    <row r="204" spans="21:30" ht="25.5" x14ac:dyDescent="0.2">
      <c r="U204" s="33" t="s">
        <v>568</v>
      </c>
      <c r="V204" s="34" t="s">
        <v>1252</v>
      </c>
      <c r="AA204"/>
      <c r="AB204"/>
      <c r="AC204"/>
      <c r="AD204" s="1" t="s">
        <v>275</v>
      </c>
    </row>
    <row r="205" spans="21:30" ht="25.5" x14ac:dyDescent="0.2">
      <c r="U205" s="33" t="s">
        <v>880</v>
      </c>
      <c r="V205" s="34" t="s">
        <v>1253</v>
      </c>
      <c r="AA205"/>
      <c r="AB205"/>
      <c r="AC205"/>
      <c r="AD205" s="1" t="s">
        <v>276</v>
      </c>
    </row>
    <row r="206" spans="21:30" ht="25.5" x14ac:dyDescent="0.2">
      <c r="U206" s="33" t="s">
        <v>578</v>
      </c>
      <c r="V206" s="34" t="s">
        <v>1254</v>
      </c>
      <c r="AA206"/>
      <c r="AB206"/>
      <c r="AC206"/>
      <c r="AD206" s="1" t="s">
        <v>277</v>
      </c>
    </row>
    <row r="207" spans="21:30" ht="25.5" x14ac:dyDescent="0.2">
      <c r="U207" s="33" t="s">
        <v>578</v>
      </c>
      <c r="V207" s="34" t="s">
        <v>1255</v>
      </c>
      <c r="AA207"/>
      <c r="AB207"/>
      <c r="AC207"/>
      <c r="AD207" s="1" t="s">
        <v>278</v>
      </c>
    </row>
    <row r="208" spans="21:30" ht="25.5" x14ac:dyDescent="0.2">
      <c r="U208" s="33" t="s">
        <v>578</v>
      </c>
      <c r="V208" s="34" t="s">
        <v>1256</v>
      </c>
      <c r="AA208"/>
      <c r="AB208"/>
      <c r="AC208"/>
      <c r="AD208" s="4" t="s">
        <v>279</v>
      </c>
    </row>
    <row r="209" spans="21:30" x14ac:dyDescent="0.2">
      <c r="U209" s="33" t="s">
        <v>448</v>
      </c>
      <c r="V209" s="34" t="s">
        <v>1257</v>
      </c>
      <c r="AA209"/>
      <c r="AB209"/>
      <c r="AC209"/>
      <c r="AD209" s="1" t="s">
        <v>280</v>
      </c>
    </row>
    <row r="210" spans="21:30" ht="25.5" x14ac:dyDescent="0.2">
      <c r="U210" s="33" t="s">
        <v>637</v>
      </c>
      <c r="V210" s="34" t="s">
        <v>1258</v>
      </c>
      <c r="AA210"/>
      <c r="AB210"/>
      <c r="AC210"/>
      <c r="AD210" s="1" t="s">
        <v>281</v>
      </c>
    </row>
    <row r="211" spans="21:30" ht="25.5" x14ac:dyDescent="0.2">
      <c r="U211" s="33" t="s">
        <v>462</v>
      </c>
      <c r="V211" s="34" t="s">
        <v>1259</v>
      </c>
      <c r="AA211"/>
      <c r="AB211"/>
      <c r="AC211"/>
      <c r="AD211" s="1" t="s">
        <v>282</v>
      </c>
    </row>
    <row r="212" spans="21:30" ht="25.5" x14ac:dyDescent="0.2">
      <c r="U212" s="33" t="s">
        <v>462</v>
      </c>
      <c r="V212" s="34" t="s">
        <v>1260</v>
      </c>
      <c r="AA212"/>
      <c r="AB212"/>
      <c r="AC212"/>
      <c r="AD212" s="4" t="s">
        <v>283</v>
      </c>
    </row>
    <row r="213" spans="21:30" ht="25.5" x14ac:dyDescent="0.2">
      <c r="U213" s="33" t="s">
        <v>462</v>
      </c>
      <c r="V213" s="34" t="s">
        <v>1261</v>
      </c>
      <c r="AA213"/>
      <c r="AB213"/>
      <c r="AC213"/>
      <c r="AD213" s="4" t="s">
        <v>284</v>
      </c>
    </row>
    <row r="214" spans="21:30" ht="38.25" x14ac:dyDescent="0.2">
      <c r="U214" s="33" t="s">
        <v>462</v>
      </c>
      <c r="V214" s="34" t="s">
        <v>1262</v>
      </c>
      <c r="AA214"/>
      <c r="AB214"/>
      <c r="AC214"/>
      <c r="AD214" s="4" t="s">
        <v>285</v>
      </c>
    </row>
    <row r="215" spans="21:30" ht="25.5" x14ac:dyDescent="0.2">
      <c r="U215" s="33" t="s">
        <v>462</v>
      </c>
      <c r="V215" s="34" t="s">
        <v>1263</v>
      </c>
      <c r="AA215"/>
      <c r="AB215"/>
      <c r="AC215"/>
      <c r="AD215" s="5" t="s">
        <v>286</v>
      </c>
    </row>
    <row r="216" spans="21:30" ht="25.5" x14ac:dyDescent="0.2">
      <c r="U216" s="33" t="s">
        <v>462</v>
      </c>
      <c r="V216" s="34" t="s">
        <v>1264</v>
      </c>
      <c r="AA216"/>
      <c r="AB216"/>
      <c r="AC216"/>
      <c r="AD216" s="5" t="s">
        <v>287</v>
      </c>
    </row>
    <row r="217" spans="21:30" ht="25.5" x14ac:dyDescent="0.2">
      <c r="U217" s="33" t="s">
        <v>880</v>
      </c>
      <c r="V217" s="34" t="s">
        <v>1265</v>
      </c>
      <c r="AA217"/>
      <c r="AB217"/>
      <c r="AC217"/>
      <c r="AD217" s="5" t="s">
        <v>288</v>
      </c>
    </row>
    <row r="218" spans="21:30" ht="25.5" x14ac:dyDescent="0.2">
      <c r="U218" s="33" t="s">
        <v>462</v>
      </c>
      <c r="V218" s="34" t="s">
        <v>1266</v>
      </c>
      <c r="AA218"/>
      <c r="AB218"/>
      <c r="AC218"/>
      <c r="AD218" s="5" t="s">
        <v>289</v>
      </c>
    </row>
    <row r="219" spans="21:30" ht="25.5" x14ac:dyDescent="0.2">
      <c r="U219" s="33" t="s">
        <v>448</v>
      </c>
      <c r="V219" s="34" t="s">
        <v>1267</v>
      </c>
      <c r="AA219"/>
      <c r="AB219"/>
      <c r="AC219"/>
      <c r="AD219" s="5" t="s">
        <v>290</v>
      </c>
    </row>
    <row r="220" spans="21:30" ht="25.5" x14ac:dyDescent="0.2">
      <c r="U220" s="49" t="s">
        <v>404</v>
      </c>
      <c r="V220" s="34" t="s">
        <v>1268</v>
      </c>
      <c r="AA220"/>
      <c r="AB220"/>
      <c r="AC220"/>
      <c r="AD220" s="5" t="s">
        <v>291</v>
      </c>
    </row>
    <row r="221" spans="21:30" ht="25.5" x14ac:dyDescent="0.2">
      <c r="U221" s="49" t="s">
        <v>404</v>
      </c>
      <c r="V221" s="34" t="s">
        <v>1269</v>
      </c>
      <c r="AA221"/>
      <c r="AB221"/>
      <c r="AC221"/>
      <c r="AD221" s="5" t="s">
        <v>292</v>
      </c>
    </row>
    <row r="222" spans="21:30" ht="25.5" x14ac:dyDescent="0.2">
      <c r="U222" s="49" t="s">
        <v>404</v>
      </c>
      <c r="V222" s="34" t="s">
        <v>1270</v>
      </c>
      <c r="AA222"/>
      <c r="AB222"/>
      <c r="AC222"/>
      <c r="AD222" s="5" t="s">
        <v>293</v>
      </c>
    </row>
    <row r="223" spans="21:30" ht="25.5" x14ac:dyDescent="0.2">
      <c r="U223" s="49" t="s">
        <v>404</v>
      </c>
      <c r="V223" s="34" t="s">
        <v>1271</v>
      </c>
      <c r="AA223"/>
      <c r="AB223"/>
      <c r="AC223"/>
      <c r="AD223" s="1" t="s">
        <v>294</v>
      </c>
    </row>
    <row r="224" spans="21:30" ht="25.5" x14ac:dyDescent="0.2">
      <c r="U224" s="49" t="s">
        <v>404</v>
      </c>
      <c r="V224" s="34" t="s">
        <v>1272</v>
      </c>
      <c r="AA224"/>
      <c r="AB224"/>
      <c r="AC224"/>
      <c r="AD224" s="1" t="s">
        <v>295</v>
      </c>
    </row>
    <row r="225" spans="21:30" ht="25.5" x14ac:dyDescent="0.2">
      <c r="U225" s="49" t="s">
        <v>404</v>
      </c>
      <c r="V225" s="34" t="s">
        <v>1273</v>
      </c>
      <c r="AA225"/>
      <c r="AB225"/>
      <c r="AC225"/>
      <c r="AD225" s="1" t="s">
        <v>296</v>
      </c>
    </row>
    <row r="226" spans="21:30" ht="38.25" x14ac:dyDescent="0.2">
      <c r="U226" s="49" t="s">
        <v>404</v>
      </c>
      <c r="V226" s="34" t="s">
        <v>1274</v>
      </c>
      <c r="AA226"/>
      <c r="AB226"/>
      <c r="AC226"/>
      <c r="AD226" s="1" t="s">
        <v>297</v>
      </c>
    </row>
    <row r="227" spans="21:30" ht="25.5" x14ac:dyDescent="0.2">
      <c r="U227" s="49" t="s">
        <v>404</v>
      </c>
      <c r="V227" s="34" t="s">
        <v>1275</v>
      </c>
      <c r="AA227"/>
      <c r="AB227"/>
      <c r="AC227"/>
      <c r="AD227" s="1" t="s">
        <v>298</v>
      </c>
    </row>
    <row r="228" spans="21:30" ht="38.25" x14ac:dyDescent="0.2">
      <c r="U228" s="49" t="s">
        <v>404</v>
      </c>
      <c r="V228" s="34" t="s">
        <v>1276</v>
      </c>
      <c r="AA228"/>
      <c r="AB228"/>
      <c r="AC228"/>
      <c r="AD228" s="1" t="s">
        <v>299</v>
      </c>
    </row>
    <row r="229" spans="21:30" ht="25.5" x14ac:dyDescent="0.2">
      <c r="U229" s="49" t="s">
        <v>404</v>
      </c>
      <c r="V229" s="34" t="s">
        <v>1277</v>
      </c>
      <c r="AA229"/>
      <c r="AB229"/>
      <c r="AC229"/>
      <c r="AD229" s="1" t="s">
        <v>300</v>
      </c>
    </row>
    <row r="230" spans="21:30" ht="25.5" x14ac:dyDescent="0.2">
      <c r="U230" s="33" t="s">
        <v>448</v>
      </c>
      <c r="V230" s="34" t="s">
        <v>1278</v>
      </c>
      <c r="AA230"/>
      <c r="AB230"/>
      <c r="AC230"/>
      <c r="AD230" s="1" t="s">
        <v>301</v>
      </c>
    </row>
    <row r="231" spans="21:30" ht="25.5" x14ac:dyDescent="0.2">
      <c r="U231" s="33" t="s">
        <v>557</v>
      </c>
      <c r="V231" s="34" t="s">
        <v>1279</v>
      </c>
      <c r="AA231"/>
      <c r="AB231"/>
      <c r="AC231"/>
      <c r="AD231" s="1" t="s">
        <v>302</v>
      </c>
    </row>
    <row r="232" spans="21:30" ht="25.5" x14ac:dyDescent="0.2">
      <c r="U232" s="33" t="s">
        <v>557</v>
      </c>
      <c r="V232" s="34" t="s">
        <v>1280</v>
      </c>
      <c r="AA232"/>
      <c r="AB232"/>
      <c r="AC232"/>
      <c r="AD232" s="1" t="s">
        <v>303</v>
      </c>
    </row>
    <row r="233" spans="21:30" ht="25.5" x14ac:dyDescent="0.2">
      <c r="U233" s="33" t="s">
        <v>557</v>
      </c>
      <c r="V233" s="34" t="s">
        <v>1281</v>
      </c>
      <c r="AA233"/>
      <c r="AB233"/>
      <c r="AC233"/>
      <c r="AD233" s="1" t="s">
        <v>304</v>
      </c>
    </row>
    <row r="234" spans="21:30" ht="25.5" x14ac:dyDescent="0.2">
      <c r="U234" s="33" t="s">
        <v>557</v>
      </c>
      <c r="V234" s="34" t="s">
        <v>1282</v>
      </c>
      <c r="AA234"/>
      <c r="AB234"/>
      <c r="AC234"/>
      <c r="AD234" s="1" t="s">
        <v>305</v>
      </c>
    </row>
    <row r="235" spans="21:30" ht="25.5" x14ac:dyDescent="0.2">
      <c r="U235" s="33" t="s">
        <v>578</v>
      </c>
      <c r="V235" s="34" t="s">
        <v>1283</v>
      </c>
      <c r="AA235"/>
      <c r="AB235"/>
      <c r="AC235"/>
      <c r="AD235" s="1" t="s">
        <v>306</v>
      </c>
    </row>
    <row r="236" spans="21:30" ht="25.5" x14ac:dyDescent="0.2">
      <c r="U236" s="33" t="s">
        <v>617</v>
      </c>
      <c r="V236" s="34" t="s">
        <v>1284</v>
      </c>
      <c r="AA236"/>
      <c r="AB236"/>
      <c r="AC236"/>
      <c r="AD236" s="1" t="s">
        <v>307</v>
      </c>
    </row>
    <row r="237" spans="21:30" ht="25.5" x14ac:dyDescent="0.2">
      <c r="U237" s="33" t="s">
        <v>557</v>
      </c>
      <c r="V237" s="34" t="s">
        <v>1285</v>
      </c>
      <c r="AA237"/>
      <c r="AB237"/>
      <c r="AC237"/>
      <c r="AD237" s="6" t="s">
        <v>308</v>
      </c>
    </row>
    <row r="238" spans="21:30" ht="25.5" x14ac:dyDescent="0.2">
      <c r="U238" s="33" t="s">
        <v>557</v>
      </c>
      <c r="V238" s="34" t="s">
        <v>1286</v>
      </c>
      <c r="AA238"/>
      <c r="AB238"/>
      <c r="AC238"/>
      <c r="AD238" s="6" t="s">
        <v>309</v>
      </c>
    </row>
    <row r="239" spans="21:30" ht="25.5" x14ac:dyDescent="0.2">
      <c r="U239" s="33" t="s">
        <v>557</v>
      </c>
      <c r="V239" s="34" t="s">
        <v>1287</v>
      </c>
      <c r="AA239"/>
      <c r="AB239"/>
      <c r="AC239"/>
      <c r="AD239" s="6" t="s">
        <v>310</v>
      </c>
    </row>
    <row r="240" spans="21:30" ht="38.25" x14ac:dyDescent="0.2">
      <c r="U240" s="33" t="s">
        <v>599</v>
      </c>
      <c r="V240" s="34" t="s">
        <v>1288</v>
      </c>
      <c r="AA240"/>
      <c r="AB240"/>
      <c r="AC240"/>
      <c r="AD240" s="6" t="s">
        <v>311</v>
      </c>
    </row>
    <row r="241" spans="21:30" ht="25.5" x14ac:dyDescent="0.2">
      <c r="U241" s="33" t="s">
        <v>547</v>
      </c>
      <c r="V241" s="34" t="s">
        <v>1289</v>
      </c>
      <c r="AA241"/>
      <c r="AB241"/>
      <c r="AC241"/>
      <c r="AD241" s="6" t="s">
        <v>312</v>
      </c>
    </row>
    <row r="242" spans="21:30" ht="25.5" x14ac:dyDescent="0.2">
      <c r="U242" s="33" t="s">
        <v>547</v>
      </c>
      <c r="V242" s="34" t="s">
        <v>1290</v>
      </c>
      <c r="AA242"/>
      <c r="AB242"/>
      <c r="AC242"/>
      <c r="AD242" s="2" t="s">
        <v>313</v>
      </c>
    </row>
    <row r="243" spans="21:30" ht="25.5" x14ac:dyDescent="0.2">
      <c r="U243" s="33" t="s">
        <v>547</v>
      </c>
      <c r="V243" s="34" t="s">
        <v>1291</v>
      </c>
      <c r="AA243"/>
      <c r="AB243"/>
      <c r="AC243"/>
      <c r="AD243" s="6" t="s">
        <v>314</v>
      </c>
    </row>
    <row r="244" spans="21:30" ht="25.5" x14ac:dyDescent="0.2">
      <c r="U244" s="33" t="s">
        <v>568</v>
      </c>
      <c r="V244" s="34" t="s">
        <v>1292</v>
      </c>
      <c r="AA244"/>
      <c r="AB244"/>
      <c r="AC244"/>
      <c r="AD244" s="6" t="s">
        <v>315</v>
      </c>
    </row>
    <row r="245" spans="21:30" ht="25.5" x14ac:dyDescent="0.2">
      <c r="U245" s="33" t="s">
        <v>568</v>
      </c>
      <c r="V245" s="34" t="s">
        <v>1293</v>
      </c>
      <c r="AA245"/>
      <c r="AB245"/>
      <c r="AC245"/>
      <c r="AD245" s="6" t="s">
        <v>316</v>
      </c>
    </row>
    <row r="246" spans="21:30" ht="25.5" x14ac:dyDescent="0.2">
      <c r="U246" s="33" t="s">
        <v>568</v>
      </c>
      <c r="V246" s="34" t="s">
        <v>1294</v>
      </c>
      <c r="AA246"/>
      <c r="AB246"/>
      <c r="AC246"/>
      <c r="AD246" s="6" t="s">
        <v>1786</v>
      </c>
    </row>
    <row r="247" spans="21:30" x14ac:dyDescent="0.2">
      <c r="U247" s="33" t="s">
        <v>568</v>
      </c>
      <c r="V247" s="34" t="s">
        <v>1295</v>
      </c>
      <c r="AA247"/>
      <c r="AB247"/>
      <c r="AC247"/>
      <c r="AD247" s="6" t="s">
        <v>1787</v>
      </c>
    </row>
    <row r="248" spans="21:30" x14ac:dyDescent="0.2">
      <c r="U248" s="33" t="s">
        <v>386</v>
      </c>
      <c r="V248" s="34" t="s">
        <v>1296</v>
      </c>
    </row>
    <row r="249" spans="21:30" x14ac:dyDescent="0.2">
      <c r="U249" s="33" t="s">
        <v>386</v>
      </c>
      <c r="V249" s="34" t="s">
        <v>1297</v>
      </c>
    </row>
    <row r="250" spans="21:30" x14ac:dyDescent="0.2">
      <c r="U250" s="33" t="s">
        <v>386</v>
      </c>
      <c r="V250" s="34" t="s">
        <v>1298</v>
      </c>
    </row>
    <row r="251" spans="21:30" x14ac:dyDescent="0.2">
      <c r="U251" s="33" t="s">
        <v>386</v>
      </c>
      <c r="V251" s="34" t="s">
        <v>1299</v>
      </c>
    </row>
    <row r="252" spans="21:30" x14ac:dyDescent="0.2">
      <c r="U252" s="49" t="s">
        <v>496</v>
      </c>
      <c r="V252" s="34" t="s">
        <v>1300</v>
      </c>
    </row>
    <row r="253" spans="21:30" x14ac:dyDescent="0.2">
      <c r="U253" s="33" t="s">
        <v>434</v>
      </c>
      <c r="V253" s="34" t="s">
        <v>1301</v>
      </c>
    </row>
    <row r="254" spans="21:30" x14ac:dyDescent="0.2">
      <c r="U254" s="33" t="s">
        <v>462</v>
      </c>
      <c r="V254" s="34" t="s">
        <v>1302</v>
      </c>
    </row>
    <row r="255" spans="21:30" x14ac:dyDescent="0.2">
      <c r="U255" s="33" t="s">
        <v>578</v>
      </c>
      <c r="V255" s="34" t="s">
        <v>1303</v>
      </c>
    </row>
    <row r="256" spans="21:30" x14ac:dyDescent="0.2">
      <c r="U256" s="33" t="s">
        <v>578</v>
      </c>
      <c r="V256" s="34" t="s">
        <v>1304</v>
      </c>
    </row>
    <row r="257" spans="21:22" x14ac:dyDescent="0.2">
      <c r="U257" s="33" t="s">
        <v>599</v>
      </c>
      <c r="V257" s="34" t="s">
        <v>1305</v>
      </c>
    </row>
    <row r="258" spans="21:22" x14ac:dyDescent="0.2">
      <c r="U258" s="33" t="s">
        <v>599</v>
      </c>
      <c r="V258" s="34" t="s">
        <v>1306</v>
      </c>
    </row>
    <row r="259" spans="21:22" x14ac:dyDescent="0.2">
      <c r="U259" s="33" t="s">
        <v>599</v>
      </c>
      <c r="V259" s="34" t="s">
        <v>1307</v>
      </c>
    </row>
    <row r="260" spans="21:22" x14ac:dyDescent="0.2">
      <c r="U260" s="33" t="s">
        <v>599</v>
      </c>
      <c r="V260" s="34" t="s">
        <v>1308</v>
      </c>
    </row>
    <row r="261" spans="21:22" x14ac:dyDescent="0.2">
      <c r="U261" s="33" t="s">
        <v>599</v>
      </c>
      <c r="V261" s="34" t="s">
        <v>1309</v>
      </c>
    </row>
    <row r="262" spans="21:22" x14ac:dyDescent="0.2">
      <c r="U262" s="33" t="s">
        <v>599</v>
      </c>
      <c r="V262" s="34" t="s">
        <v>1310</v>
      </c>
    </row>
    <row r="263" spans="21:22" x14ac:dyDescent="0.2">
      <c r="U263" s="33" t="s">
        <v>578</v>
      </c>
      <c r="V263" s="34" t="s">
        <v>1311</v>
      </c>
    </row>
    <row r="264" spans="21:22" x14ac:dyDescent="0.2">
      <c r="U264" s="33" t="s">
        <v>748</v>
      </c>
      <c r="V264" s="34" t="s">
        <v>1312</v>
      </c>
    </row>
    <row r="265" spans="21:22" x14ac:dyDescent="0.2">
      <c r="U265" s="33" t="s">
        <v>748</v>
      </c>
      <c r="V265" s="34" t="s">
        <v>1313</v>
      </c>
    </row>
    <row r="266" spans="21:22" x14ac:dyDescent="0.2">
      <c r="U266" s="33" t="s">
        <v>748</v>
      </c>
      <c r="V266" s="34" t="s">
        <v>1314</v>
      </c>
    </row>
    <row r="267" spans="21:22" x14ac:dyDescent="0.2">
      <c r="U267" s="33" t="s">
        <v>748</v>
      </c>
      <c r="V267" s="34" t="s">
        <v>1315</v>
      </c>
    </row>
    <row r="268" spans="21:22" x14ac:dyDescent="0.2">
      <c r="U268" s="33" t="s">
        <v>748</v>
      </c>
      <c r="V268" s="34" t="s">
        <v>1316</v>
      </c>
    </row>
    <row r="269" spans="21:22" x14ac:dyDescent="0.2">
      <c r="U269" s="33" t="s">
        <v>880</v>
      </c>
      <c r="V269" s="34" t="s">
        <v>1317</v>
      </c>
    </row>
    <row r="270" spans="21:22" x14ac:dyDescent="0.2">
      <c r="U270" s="33" t="s">
        <v>557</v>
      </c>
      <c r="V270" s="34" t="s">
        <v>1318</v>
      </c>
    </row>
    <row r="271" spans="21:22" x14ac:dyDescent="0.2">
      <c r="U271" s="33" t="s">
        <v>557</v>
      </c>
      <c r="V271" s="34" t="s">
        <v>1319</v>
      </c>
    </row>
    <row r="272" spans="21:22" x14ac:dyDescent="0.2">
      <c r="U272" s="33" t="s">
        <v>880</v>
      </c>
      <c r="V272" s="34" t="s">
        <v>1320</v>
      </c>
    </row>
    <row r="273" spans="21:22" x14ac:dyDescent="0.2">
      <c r="U273" s="33" t="s">
        <v>578</v>
      </c>
      <c r="V273" s="34" t="s">
        <v>1321</v>
      </c>
    </row>
    <row r="274" spans="21:22" x14ac:dyDescent="0.2">
      <c r="U274" s="33" t="s">
        <v>578</v>
      </c>
      <c r="V274" s="34" t="s">
        <v>1322</v>
      </c>
    </row>
    <row r="275" spans="21:22" x14ac:dyDescent="0.2">
      <c r="U275" s="33" t="s">
        <v>578</v>
      </c>
      <c r="V275" s="34" t="s">
        <v>1323</v>
      </c>
    </row>
    <row r="276" spans="21:22" x14ac:dyDescent="0.2">
      <c r="U276" s="33" t="s">
        <v>578</v>
      </c>
      <c r="V276" s="34" t="s">
        <v>1324</v>
      </c>
    </row>
    <row r="277" spans="21:22" x14ac:dyDescent="0.2">
      <c r="U277" s="50" t="s">
        <v>578</v>
      </c>
      <c r="V277" s="34" t="s">
        <v>1325</v>
      </c>
    </row>
    <row r="278" spans="21:22" x14ac:dyDescent="0.2">
      <c r="U278" s="33" t="s">
        <v>578</v>
      </c>
      <c r="V278" s="34" t="s">
        <v>1326</v>
      </c>
    </row>
    <row r="279" spans="21:22" x14ac:dyDescent="0.2">
      <c r="U279" s="33" t="s">
        <v>599</v>
      </c>
      <c r="V279" s="34" t="s">
        <v>1327</v>
      </c>
    </row>
    <row r="280" spans="21:22" x14ac:dyDescent="0.2">
      <c r="U280" s="33" t="s">
        <v>599</v>
      </c>
      <c r="V280" s="34" t="s">
        <v>1328</v>
      </c>
    </row>
    <row r="281" spans="21:22" x14ac:dyDescent="0.2">
      <c r="U281" s="33" t="s">
        <v>462</v>
      </c>
      <c r="V281" s="34" t="s">
        <v>1329</v>
      </c>
    </row>
    <row r="282" spans="21:22" x14ac:dyDescent="0.2">
      <c r="U282" s="33" t="s">
        <v>617</v>
      </c>
      <c r="V282" s="34" t="s">
        <v>1330</v>
      </c>
    </row>
    <row r="283" spans="21:22" x14ac:dyDescent="0.2">
      <c r="U283" s="33" t="s">
        <v>617</v>
      </c>
      <c r="V283" s="34" t="s">
        <v>1331</v>
      </c>
    </row>
    <row r="284" spans="21:22" x14ac:dyDescent="0.2">
      <c r="U284" s="33" t="s">
        <v>617</v>
      </c>
      <c r="V284" s="34" t="s">
        <v>1332</v>
      </c>
    </row>
    <row r="285" spans="21:22" x14ac:dyDescent="0.2">
      <c r="U285" s="33" t="s">
        <v>617</v>
      </c>
      <c r="V285" s="34" t="s">
        <v>1333</v>
      </c>
    </row>
    <row r="286" spans="21:22" x14ac:dyDescent="0.2">
      <c r="U286" s="49" t="s">
        <v>617</v>
      </c>
      <c r="V286" s="34" t="s">
        <v>1334</v>
      </c>
    </row>
    <row r="287" spans="21:22" x14ac:dyDescent="0.2">
      <c r="U287" s="33" t="s">
        <v>547</v>
      </c>
      <c r="V287" s="34" t="s">
        <v>1335</v>
      </c>
    </row>
    <row r="288" spans="21:22" x14ac:dyDescent="0.2">
      <c r="U288" s="33" t="s">
        <v>547</v>
      </c>
      <c r="V288" s="34" t="s">
        <v>1336</v>
      </c>
    </row>
    <row r="289" spans="21:22" x14ac:dyDescent="0.2">
      <c r="U289" s="33" t="s">
        <v>547</v>
      </c>
      <c r="V289" s="34" t="s">
        <v>1337</v>
      </c>
    </row>
    <row r="290" spans="21:22" x14ac:dyDescent="0.2">
      <c r="U290" s="33" t="s">
        <v>547</v>
      </c>
      <c r="V290" s="34" t="s">
        <v>1338</v>
      </c>
    </row>
    <row r="291" spans="21:22" x14ac:dyDescent="0.2">
      <c r="U291" s="33" t="s">
        <v>547</v>
      </c>
      <c r="V291" s="34" t="s">
        <v>1339</v>
      </c>
    </row>
    <row r="292" spans="21:22" x14ac:dyDescent="0.2">
      <c r="U292" s="33" t="s">
        <v>588</v>
      </c>
      <c r="V292" s="34" t="s">
        <v>1340</v>
      </c>
    </row>
    <row r="293" spans="21:22" x14ac:dyDescent="0.2">
      <c r="U293" s="33" t="s">
        <v>617</v>
      </c>
      <c r="V293" s="34" t="s">
        <v>1341</v>
      </c>
    </row>
    <row r="294" spans="21:22" x14ac:dyDescent="0.2">
      <c r="U294" s="33" t="s">
        <v>557</v>
      </c>
      <c r="V294" s="34" t="s">
        <v>1342</v>
      </c>
    </row>
    <row r="295" spans="21:22" x14ac:dyDescent="0.2">
      <c r="U295" s="33" t="s">
        <v>617</v>
      </c>
      <c r="V295" s="34" t="s">
        <v>1343</v>
      </c>
    </row>
    <row r="296" spans="21:22" x14ac:dyDescent="0.2">
      <c r="U296" s="33" t="s">
        <v>557</v>
      </c>
      <c r="V296" s="34" t="s">
        <v>1344</v>
      </c>
    </row>
    <row r="297" spans="21:22" x14ac:dyDescent="0.2">
      <c r="U297" s="33" t="s">
        <v>617</v>
      </c>
      <c r="V297" s="34" t="s">
        <v>1345</v>
      </c>
    </row>
    <row r="298" spans="21:22" x14ac:dyDescent="0.2">
      <c r="U298" s="33" t="s">
        <v>617</v>
      </c>
      <c r="V298" s="34" t="s">
        <v>1346</v>
      </c>
    </row>
    <row r="299" spans="21:22" x14ac:dyDescent="0.2">
      <c r="U299" s="33" t="s">
        <v>617</v>
      </c>
      <c r="V299" s="34" t="s">
        <v>1347</v>
      </c>
    </row>
    <row r="300" spans="21:22" x14ac:dyDescent="0.2">
      <c r="U300" s="33" t="s">
        <v>617</v>
      </c>
      <c r="V300" s="34" t="s">
        <v>1348</v>
      </c>
    </row>
    <row r="301" spans="21:22" x14ac:dyDescent="0.2">
      <c r="U301" s="33" t="s">
        <v>617</v>
      </c>
      <c r="V301" s="34" t="s">
        <v>1349</v>
      </c>
    </row>
    <row r="302" spans="21:22" x14ac:dyDescent="0.2">
      <c r="U302" s="33" t="s">
        <v>617</v>
      </c>
      <c r="V302" s="34" t="s">
        <v>1350</v>
      </c>
    </row>
    <row r="303" spans="21:22" x14ac:dyDescent="0.2">
      <c r="U303" s="33" t="s">
        <v>617</v>
      </c>
      <c r="V303" s="34" t="s">
        <v>1351</v>
      </c>
    </row>
    <row r="304" spans="21:22" x14ac:dyDescent="0.2">
      <c r="U304" s="33" t="s">
        <v>578</v>
      </c>
      <c r="V304" s="34" t="s">
        <v>1352</v>
      </c>
    </row>
    <row r="305" spans="21:22" x14ac:dyDescent="0.2">
      <c r="U305" s="33" t="s">
        <v>578</v>
      </c>
      <c r="V305" s="34" t="s">
        <v>1353</v>
      </c>
    </row>
    <row r="306" spans="21:22" x14ac:dyDescent="0.2">
      <c r="U306" s="33" t="s">
        <v>617</v>
      </c>
      <c r="V306" s="34" t="s">
        <v>1354</v>
      </c>
    </row>
    <row r="307" spans="21:22" x14ac:dyDescent="0.2">
      <c r="U307" s="33" t="s">
        <v>617</v>
      </c>
      <c r="V307" s="34" t="s">
        <v>1355</v>
      </c>
    </row>
    <row r="308" spans="21:22" x14ac:dyDescent="0.2">
      <c r="U308" s="33" t="s">
        <v>617</v>
      </c>
      <c r="V308" s="34" t="s">
        <v>1356</v>
      </c>
    </row>
    <row r="309" spans="21:22" x14ac:dyDescent="0.2">
      <c r="U309" s="33" t="s">
        <v>557</v>
      </c>
      <c r="V309" s="34" t="s">
        <v>1357</v>
      </c>
    </row>
    <row r="310" spans="21:22" x14ac:dyDescent="0.2">
      <c r="U310" s="33" t="s">
        <v>557</v>
      </c>
      <c r="V310" s="34" t="s">
        <v>1358</v>
      </c>
    </row>
    <row r="311" spans="21:22" x14ac:dyDescent="0.2">
      <c r="U311" s="33" t="s">
        <v>588</v>
      </c>
      <c r="V311" s="34" t="s">
        <v>1359</v>
      </c>
    </row>
    <row r="312" spans="21:22" x14ac:dyDescent="0.2">
      <c r="U312" s="33" t="s">
        <v>448</v>
      </c>
      <c r="V312" s="34" t="s">
        <v>1360</v>
      </c>
    </row>
    <row r="313" spans="21:22" x14ac:dyDescent="0.2">
      <c r="U313" s="33" t="s">
        <v>462</v>
      </c>
      <c r="V313" s="34" t="s">
        <v>1361</v>
      </c>
    </row>
    <row r="314" spans="21:22" x14ac:dyDescent="0.2">
      <c r="U314" s="33" t="s">
        <v>617</v>
      </c>
      <c r="V314" s="34" t="s">
        <v>1362</v>
      </c>
    </row>
    <row r="315" spans="21:22" x14ac:dyDescent="0.2">
      <c r="U315" s="33" t="s">
        <v>617</v>
      </c>
      <c r="V315" s="34" t="s">
        <v>1363</v>
      </c>
    </row>
    <row r="316" spans="21:22" x14ac:dyDescent="0.2">
      <c r="U316" s="33" t="s">
        <v>617</v>
      </c>
      <c r="V316" s="34" t="s">
        <v>1364</v>
      </c>
    </row>
    <row r="317" spans="21:22" x14ac:dyDescent="0.2">
      <c r="U317" s="33" t="s">
        <v>617</v>
      </c>
      <c r="V317" s="34" t="s">
        <v>1365</v>
      </c>
    </row>
    <row r="318" spans="21:22" x14ac:dyDescent="0.2">
      <c r="U318" s="33" t="s">
        <v>764</v>
      </c>
      <c r="V318" s="34" t="s">
        <v>1366</v>
      </c>
    </row>
    <row r="319" spans="21:22" x14ac:dyDescent="0.2">
      <c r="U319" s="33" t="s">
        <v>617</v>
      </c>
      <c r="V319" s="34" t="s">
        <v>1367</v>
      </c>
    </row>
    <row r="320" spans="21:22" x14ac:dyDescent="0.2">
      <c r="U320" s="33" t="s">
        <v>617</v>
      </c>
      <c r="V320" s="34" t="s">
        <v>1368</v>
      </c>
    </row>
    <row r="321" spans="21:22" x14ac:dyDescent="0.2">
      <c r="U321" s="33" t="s">
        <v>617</v>
      </c>
      <c r="V321" s="34" t="s">
        <v>1369</v>
      </c>
    </row>
    <row r="322" spans="21:22" x14ac:dyDescent="0.2">
      <c r="U322" s="33" t="s">
        <v>617</v>
      </c>
      <c r="V322" s="34" t="s">
        <v>1370</v>
      </c>
    </row>
    <row r="323" spans="21:22" x14ac:dyDescent="0.2">
      <c r="U323" s="33" t="s">
        <v>617</v>
      </c>
      <c r="V323" s="34" t="s">
        <v>1371</v>
      </c>
    </row>
    <row r="324" spans="21:22" x14ac:dyDescent="0.2">
      <c r="U324" s="33" t="s">
        <v>740</v>
      </c>
      <c r="V324" s="34" t="s">
        <v>1372</v>
      </c>
    </row>
    <row r="325" spans="21:22" x14ac:dyDescent="0.2">
      <c r="U325" s="33" t="s">
        <v>557</v>
      </c>
      <c r="V325" s="34" t="s">
        <v>1373</v>
      </c>
    </row>
    <row r="326" spans="21:22" x14ac:dyDescent="0.2">
      <c r="U326" s="33" t="s">
        <v>557</v>
      </c>
      <c r="V326" s="34" t="s">
        <v>1374</v>
      </c>
    </row>
    <row r="327" spans="21:22" x14ac:dyDescent="0.2">
      <c r="U327" s="33" t="s">
        <v>557</v>
      </c>
      <c r="V327" s="34" t="s">
        <v>1375</v>
      </c>
    </row>
    <row r="328" spans="21:22" x14ac:dyDescent="0.2">
      <c r="U328" s="33" t="s">
        <v>557</v>
      </c>
      <c r="V328" s="34" t="s">
        <v>1376</v>
      </c>
    </row>
    <row r="329" spans="21:22" x14ac:dyDescent="0.2">
      <c r="U329" s="33" t="s">
        <v>557</v>
      </c>
      <c r="V329" s="34" t="s">
        <v>1377</v>
      </c>
    </row>
    <row r="330" spans="21:22" x14ac:dyDescent="0.2">
      <c r="U330" s="33" t="s">
        <v>740</v>
      </c>
      <c r="V330" s="34" t="s">
        <v>1378</v>
      </c>
    </row>
    <row r="331" spans="21:22" x14ac:dyDescent="0.2">
      <c r="U331" s="33" t="s">
        <v>740</v>
      </c>
      <c r="V331" s="34" t="s">
        <v>1379</v>
      </c>
    </row>
    <row r="332" spans="21:22" x14ac:dyDescent="0.2">
      <c r="U332" s="33" t="s">
        <v>557</v>
      </c>
      <c r="V332" s="34" t="s">
        <v>1380</v>
      </c>
    </row>
    <row r="333" spans="21:22" x14ac:dyDescent="0.2">
      <c r="U333" s="33" t="s">
        <v>557</v>
      </c>
      <c r="V333" s="34" t="s">
        <v>1381</v>
      </c>
    </row>
    <row r="334" spans="21:22" x14ac:dyDescent="0.2">
      <c r="U334" s="33" t="s">
        <v>466</v>
      </c>
      <c r="V334" s="34" t="s">
        <v>1382</v>
      </c>
    </row>
    <row r="335" spans="21:22" x14ac:dyDescent="0.2">
      <c r="U335" s="33" t="s">
        <v>557</v>
      </c>
      <c r="V335" s="34" t="s">
        <v>1383</v>
      </c>
    </row>
    <row r="336" spans="21:22" x14ac:dyDescent="0.2">
      <c r="U336" s="33" t="s">
        <v>557</v>
      </c>
      <c r="V336" s="34" t="s">
        <v>1384</v>
      </c>
    </row>
    <row r="337" spans="21:22" x14ac:dyDescent="0.2">
      <c r="U337" s="33" t="s">
        <v>557</v>
      </c>
      <c r="V337" s="34" t="s">
        <v>1385</v>
      </c>
    </row>
    <row r="338" spans="21:22" x14ac:dyDescent="0.2">
      <c r="U338" s="33" t="s">
        <v>557</v>
      </c>
      <c r="V338" s="34" t="s">
        <v>1386</v>
      </c>
    </row>
    <row r="339" spans="21:22" x14ac:dyDescent="0.2">
      <c r="U339" s="33" t="s">
        <v>557</v>
      </c>
      <c r="V339" s="34" t="s">
        <v>1387</v>
      </c>
    </row>
    <row r="340" spans="21:22" x14ac:dyDescent="0.2">
      <c r="U340" s="33" t="s">
        <v>557</v>
      </c>
      <c r="V340" s="34" t="s">
        <v>1388</v>
      </c>
    </row>
    <row r="341" spans="21:22" x14ac:dyDescent="0.2">
      <c r="U341" s="33" t="s">
        <v>557</v>
      </c>
      <c r="V341" s="34" t="s">
        <v>1389</v>
      </c>
    </row>
    <row r="342" spans="21:22" x14ac:dyDescent="0.2">
      <c r="U342" s="33" t="s">
        <v>466</v>
      </c>
      <c r="V342" s="34" t="s">
        <v>1390</v>
      </c>
    </row>
    <row r="343" spans="21:22" x14ac:dyDescent="0.2">
      <c r="U343" s="33" t="s">
        <v>466</v>
      </c>
      <c r="V343" s="34" t="s">
        <v>1391</v>
      </c>
    </row>
    <row r="344" spans="21:22" x14ac:dyDescent="0.2">
      <c r="U344" s="33" t="s">
        <v>466</v>
      </c>
      <c r="V344" s="34" t="s">
        <v>1392</v>
      </c>
    </row>
    <row r="345" spans="21:22" x14ac:dyDescent="0.2">
      <c r="U345" s="33" t="s">
        <v>466</v>
      </c>
      <c r="V345" s="34" t="s">
        <v>1393</v>
      </c>
    </row>
    <row r="346" spans="21:22" x14ac:dyDescent="0.2">
      <c r="U346" s="33" t="s">
        <v>557</v>
      </c>
      <c r="V346" s="34" t="s">
        <v>1394</v>
      </c>
    </row>
    <row r="347" spans="21:22" x14ac:dyDescent="0.2">
      <c r="U347" s="33" t="s">
        <v>557</v>
      </c>
      <c r="V347" s="34" t="s">
        <v>1395</v>
      </c>
    </row>
    <row r="348" spans="21:22" x14ac:dyDescent="0.2">
      <c r="U348" s="33" t="s">
        <v>557</v>
      </c>
      <c r="V348" s="34" t="s">
        <v>1396</v>
      </c>
    </row>
    <row r="349" spans="21:22" x14ac:dyDescent="0.2">
      <c r="U349" s="33" t="s">
        <v>740</v>
      </c>
      <c r="V349" s="34" t="s">
        <v>1397</v>
      </c>
    </row>
    <row r="350" spans="21:22" x14ac:dyDescent="0.2">
      <c r="U350" s="49" t="s">
        <v>404</v>
      </c>
      <c r="V350" s="34" t="s">
        <v>1398</v>
      </c>
    </row>
    <row r="351" spans="21:22" x14ac:dyDescent="0.2">
      <c r="U351" s="33" t="s">
        <v>557</v>
      </c>
      <c r="V351" s="34" t="s">
        <v>1399</v>
      </c>
    </row>
    <row r="352" spans="21:22" x14ac:dyDescent="0.2">
      <c r="U352" s="33" t="s">
        <v>557</v>
      </c>
      <c r="V352" s="34" t="s">
        <v>1400</v>
      </c>
    </row>
    <row r="353" spans="21:22" x14ac:dyDescent="0.2">
      <c r="U353" s="33" t="s">
        <v>645</v>
      </c>
      <c r="V353" s="34" t="s">
        <v>1401</v>
      </c>
    </row>
    <row r="354" spans="21:22" x14ac:dyDescent="0.2">
      <c r="U354" s="33" t="s">
        <v>557</v>
      </c>
      <c r="V354" s="34" t="s">
        <v>1402</v>
      </c>
    </row>
    <row r="355" spans="21:22" x14ac:dyDescent="0.2">
      <c r="U355" s="33" t="s">
        <v>466</v>
      </c>
      <c r="V355" s="34" t="s">
        <v>1403</v>
      </c>
    </row>
    <row r="356" spans="21:22" x14ac:dyDescent="0.2">
      <c r="U356" s="33" t="s">
        <v>466</v>
      </c>
      <c r="V356" s="34" t="s">
        <v>1404</v>
      </c>
    </row>
    <row r="357" spans="21:22" x14ac:dyDescent="0.2">
      <c r="U357" s="33" t="s">
        <v>466</v>
      </c>
      <c r="V357" s="34" t="s">
        <v>1405</v>
      </c>
    </row>
    <row r="358" spans="21:22" x14ac:dyDescent="0.2">
      <c r="U358" s="33" t="s">
        <v>466</v>
      </c>
      <c r="V358" s="34" t="s">
        <v>1406</v>
      </c>
    </row>
    <row r="359" spans="21:22" x14ac:dyDescent="0.2">
      <c r="U359" s="33" t="s">
        <v>466</v>
      </c>
      <c r="V359" s="34" t="s">
        <v>1407</v>
      </c>
    </row>
    <row r="360" spans="21:22" x14ac:dyDescent="0.2">
      <c r="U360" s="33" t="s">
        <v>466</v>
      </c>
      <c r="V360" s="34" t="s">
        <v>1408</v>
      </c>
    </row>
    <row r="361" spans="21:22" x14ac:dyDescent="0.2">
      <c r="U361" s="49" t="s">
        <v>404</v>
      </c>
      <c r="V361" s="34" t="s">
        <v>1409</v>
      </c>
    </row>
    <row r="362" spans="21:22" x14ac:dyDescent="0.2">
      <c r="U362" s="49" t="s">
        <v>404</v>
      </c>
      <c r="V362" s="34" t="s">
        <v>1410</v>
      </c>
    </row>
    <row r="363" spans="21:22" x14ac:dyDescent="0.2">
      <c r="U363" s="33" t="s">
        <v>462</v>
      </c>
      <c r="V363" s="34" t="s">
        <v>1411</v>
      </c>
    </row>
    <row r="364" spans="21:22" x14ac:dyDescent="0.2">
      <c r="U364" s="33" t="s">
        <v>780</v>
      </c>
      <c r="V364" s="34" t="s">
        <v>1412</v>
      </c>
    </row>
    <row r="365" spans="21:22" x14ac:dyDescent="0.2">
      <c r="U365" s="49" t="s">
        <v>404</v>
      </c>
      <c r="V365" s="34" t="s">
        <v>1413</v>
      </c>
    </row>
    <row r="366" spans="21:22" x14ac:dyDescent="0.2">
      <c r="U366" s="33" t="s">
        <v>732</v>
      </c>
      <c r="V366" s="34" t="s">
        <v>1414</v>
      </c>
    </row>
    <row r="367" spans="21:22" x14ac:dyDescent="0.2">
      <c r="U367" s="33" t="s">
        <v>732</v>
      </c>
      <c r="V367" s="34" t="s">
        <v>1415</v>
      </c>
    </row>
    <row r="368" spans="21:22" x14ac:dyDescent="0.2">
      <c r="U368" s="33" t="s">
        <v>732</v>
      </c>
      <c r="V368" s="34" t="s">
        <v>1416</v>
      </c>
    </row>
    <row r="369" spans="21:22" x14ac:dyDescent="0.2">
      <c r="U369" s="49" t="s">
        <v>404</v>
      </c>
      <c r="V369" s="34" t="s">
        <v>1417</v>
      </c>
    </row>
    <row r="370" spans="21:22" x14ac:dyDescent="0.2">
      <c r="U370" s="49" t="s">
        <v>404</v>
      </c>
      <c r="V370" s="34" t="s">
        <v>1418</v>
      </c>
    </row>
    <row r="371" spans="21:22" x14ac:dyDescent="0.2">
      <c r="U371" s="49" t="s">
        <v>404</v>
      </c>
      <c r="V371" s="34" t="s">
        <v>1419</v>
      </c>
    </row>
    <row r="372" spans="21:22" x14ac:dyDescent="0.2">
      <c r="U372" s="49" t="s">
        <v>404</v>
      </c>
      <c r="V372" s="34" t="s">
        <v>1420</v>
      </c>
    </row>
    <row r="373" spans="21:22" x14ac:dyDescent="0.2">
      <c r="U373" s="49" t="s">
        <v>404</v>
      </c>
      <c r="V373" s="34" t="s">
        <v>1421</v>
      </c>
    </row>
    <row r="374" spans="21:22" x14ac:dyDescent="0.2">
      <c r="U374" s="49" t="s">
        <v>404</v>
      </c>
      <c r="V374" s="34" t="s">
        <v>1422</v>
      </c>
    </row>
    <row r="375" spans="21:22" x14ac:dyDescent="0.2">
      <c r="U375" s="49" t="s">
        <v>404</v>
      </c>
      <c r="V375" s="34" t="s">
        <v>1423</v>
      </c>
    </row>
    <row r="376" spans="21:22" x14ac:dyDescent="0.2">
      <c r="U376" s="49" t="s">
        <v>404</v>
      </c>
      <c r="V376" s="34" t="s">
        <v>1424</v>
      </c>
    </row>
    <row r="377" spans="21:22" x14ac:dyDescent="0.2">
      <c r="U377" s="49" t="s">
        <v>404</v>
      </c>
      <c r="V377" s="34" t="s">
        <v>1425</v>
      </c>
    </row>
    <row r="378" spans="21:22" x14ac:dyDescent="0.2">
      <c r="U378" s="33" t="s">
        <v>748</v>
      </c>
      <c r="V378" s="34" t="s">
        <v>1426</v>
      </c>
    </row>
    <row r="379" spans="21:22" x14ac:dyDescent="0.2">
      <c r="U379" s="33" t="s">
        <v>748</v>
      </c>
      <c r="V379" s="34" t="s">
        <v>1427</v>
      </c>
    </row>
    <row r="380" spans="21:22" x14ac:dyDescent="0.2">
      <c r="U380" s="33" t="s">
        <v>748</v>
      </c>
      <c r="V380" s="34" t="s">
        <v>1428</v>
      </c>
    </row>
    <row r="381" spans="21:22" x14ac:dyDescent="0.2">
      <c r="U381" s="33" t="s">
        <v>557</v>
      </c>
      <c r="V381" s="34" t="s">
        <v>1429</v>
      </c>
    </row>
    <row r="382" spans="21:22" x14ac:dyDescent="0.2">
      <c r="U382" s="33" t="s">
        <v>557</v>
      </c>
      <c r="V382" s="34" t="s">
        <v>1430</v>
      </c>
    </row>
    <row r="383" spans="21:22" x14ac:dyDescent="0.2">
      <c r="U383" s="33" t="s">
        <v>557</v>
      </c>
      <c r="V383" s="34" t="s">
        <v>1431</v>
      </c>
    </row>
    <row r="384" spans="21:22" x14ac:dyDescent="0.2">
      <c r="U384" s="33" t="s">
        <v>740</v>
      </c>
      <c r="V384" s="34" t="s">
        <v>1432</v>
      </c>
    </row>
    <row r="385" spans="21:22" x14ac:dyDescent="0.2">
      <c r="U385" s="33" t="s">
        <v>557</v>
      </c>
      <c r="V385" s="34" t="s">
        <v>1433</v>
      </c>
    </row>
    <row r="386" spans="21:22" x14ac:dyDescent="0.2">
      <c r="U386" s="33" t="s">
        <v>557</v>
      </c>
      <c r="V386" s="34" t="s">
        <v>1434</v>
      </c>
    </row>
    <row r="387" spans="21:22" x14ac:dyDescent="0.2">
      <c r="U387" s="33" t="s">
        <v>557</v>
      </c>
      <c r="V387" s="34" t="s">
        <v>1435</v>
      </c>
    </row>
    <row r="388" spans="21:22" x14ac:dyDescent="0.2">
      <c r="U388" s="33" t="s">
        <v>557</v>
      </c>
      <c r="V388" s="34" t="s">
        <v>1436</v>
      </c>
    </row>
    <row r="389" spans="21:22" x14ac:dyDescent="0.2">
      <c r="U389" s="33" t="s">
        <v>578</v>
      </c>
      <c r="V389" s="34" t="s">
        <v>1437</v>
      </c>
    </row>
    <row r="390" spans="21:22" x14ac:dyDescent="0.2">
      <c r="U390" s="33" t="s">
        <v>578</v>
      </c>
      <c r="V390" s="34" t="s">
        <v>1438</v>
      </c>
    </row>
    <row r="391" spans="21:22" x14ac:dyDescent="0.2">
      <c r="U391" s="33" t="s">
        <v>588</v>
      </c>
      <c r="V391" s="34" t="s">
        <v>1439</v>
      </c>
    </row>
    <row r="392" spans="21:22" x14ac:dyDescent="0.2">
      <c r="U392" s="33" t="s">
        <v>588</v>
      </c>
      <c r="V392" s="34" t="s">
        <v>1440</v>
      </c>
    </row>
    <row r="393" spans="21:22" x14ac:dyDescent="0.2">
      <c r="U393" s="33" t="s">
        <v>588</v>
      </c>
      <c r="V393" s="34" t="s">
        <v>1441</v>
      </c>
    </row>
    <row r="394" spans="21:22" x14ac:dyDescent="0.2">
      <c r="U394" s="33" t="s">
        <v>740</v>
      </c>
      <c r="V394" s="34" t="s">
        <v>1442</v>
      </c>
    </row>
    <row r="395" spans="21:22" x14ac:dyDescent="0.2">
      <c r="U395" s="33" t="s">
        <v>740</v>
      </c>
      <c r="V395" s="34" t="s">
        <v>1443</v>
      </c>
    </row>
    <row r="396" spans="21:22" x14ac:dyDescent="0.2">
      <c r="U396" s="33" t="s">
        <v>588</v>
      </c>
      <c r="V396" s="34" t="s">
        <v>1444</v>
      </c>
    </row>
    <row r="397" spans="21:22" x14ac:dyDescent="0.2">
      <c r="U397" s="33" t="s">
        <v>588</v>
      </c>
      <c r="V397" s="34" t="s">
        <v>1445</v>
      </c>
    </row>
    <row r="398" spans="21:22" x14ac:dyDescent="0.2">
      <c r="U398" s="33" t="s">
        <v>588</v>
      </c>
      <c r="V398" s="34" t="s">
        <v>1446</v>
      </c>
    </row>
    <row r="399" spans="21:22" x14ac:dyDescent="0.2">
      <c r="U399" s="33" t="s">
        <v>588</v>
      </c>
      <c r="V399" s="34" t="s">
        <v>1447</v>
      </c>
    </row>
    <row r="400" spans="21:22" x14ac:dyDescent="0.2">
      <c r="U400" s="33" t="s">
        <v>486</v>
      </c>
      <c r="V400" s="34" t="s">
        <v>1448</v>
      </c>
    </row>
    <row r="401" spans="21:22" x14ac:dyDescent="0.2">
      <c r="U401" s="33" t="s">
        <v>486</v>
      </c>
      <c r="V401" s="34" t="s">
        <v>1449</v>
      </c>
    </row>
    <row r="402" spans="21:22" x14ac:dyDescent="0.2">
      <c r="U402" s="33" t="s">
        <v>588</v>
      </c>
      <c r="V402" s="34" t="s">
        <v>1450</v>
      </c>
    </row>
    <row r="403" spans="21:22" x14ac:dyDescent="0.2">
      <c r="U403" s="33" t="s">
        <v>588</v>
      </c>
      <c r="V403" s="34" t="s">
        <v>1451</v>
      </c>
    </row>
    <row r="404" spans="21:22" x14ac:dyDescent="0.2">
      <c r="U404" s="33" t="s">
        <v>588</v>
      </c>
      <c r="V404" s="34" t="s">
        <v>1452</v>
      </c>
    </row>
    <row r="405" spans="21:22" x14ac:dyDescent="0.2">
      <c r="U405" s="33" t="s">
        <v>725</v>
      </c>
      <c r="V405" s="34" t="s">
        <v>1453</v>
      </c>
    </row>
    <row r="406" spans="21:22" x14ac:dyDescent="0.2">
      <c r="U406" s="33" t="s">
        <v>725</v>
      </c>
      <c r="V406" s="34" t="s">
        <v>1454</v>
      </c>
    </row>
    <row r="407" spans="21:22" x14ac:dyDescent="0.2">
      <c r="U407" s="33" t="s">
        <v>448</v>
      </c>
      <c r="V407" s="34" t="s">
        <v>1455</v>
      </c>
    </row>
    <row r="408" spans="21:22" x14ac:dyDescent="0.2">
      <c r="U408" s="33" t="s">
        <v>448</v>
      </c>
      <c r="V408" s="34" t="s">
        <v>1456</v>
      </c>
    </row>
    <row r="409" spans="21:22" x14ac:dyDescent="0.2">
      <c r="U409" s="33" t="s">
        <v>448</v>
      </c>
      <c r="V409" s="34" t="s">
        <v>1457</v>
      </c>
    </row>
    <row r="410" spans="21:22" x14ac:dyDescent="0.2">
      <c r="U410" s="33" t="s">
        <v>448</v>
      </c>
      <c r="V410" s="34" t="s">
        <v>1458</v>
      </c>
    </row>
    <row r="411" spans="21:22" x14ac:dyDescent="0.2">
      <c r="U411" s="33" t="s">
        <v>448</v>
      </c>
      <c r="V411" s="34" t="s">
        <v>1459</v>
      </c>
    </row>
    <row r="412" spans="21:22" x14ac:dyDescent="0.2">
      <c r="U412" s="33" t="s">
        <v>448</v>
      </c>
      <c r="V412" s="34" t="s">
        <v>1460</v>
      </c>
    </row>
    <row r="413" spans="21:22" x14ac:dyDescent="0.2">
      <c r="U413" s="33" t="s">
        <v>725</v>
      </c>
      <c r="V413" s="34" t="s">
        <v>1461</v>
      </c>
    </row>
    <row r="414" spans="21:22" x14ac:dyDescent="0.2">
      <c r="U414" s="33" t="s">
        <v>617</v>
      </c>
      <c r="V414" s="34" t="s">
        <v>1462</v>
      </c>
    </row>
    <row r="415" spans="21:22" x14ac:dyDescent="0.2">
      <c r="U415" s="33" t="s">
        <v>617</v>
      </c>
      <c r="V415" s="34" t="s">
        <v>1463</v>
      </c>
    </row>
    <row r="416" spans="21:22" x14ac:dyDescent="0.2">
      <c r="U416" s="33" t="s">
        <v>617</v>
      </c>
      <c r="V416" s="34" t="s">
        <v>1464</v>
      </c>
    </row>
    <row r="417" spans="21:22" x14ac:dyDescent="0.2">
      <c r="U417" s="33" t="s">
        <v>617</v>
      </c>
      <c r="V417" s="34" t="s">
        <v>1465</v>
      </c>
    </row>
    <row r="418" spans="21:22" x14ac:dyDescent="0.2">
      <c r="U418" s="33" t="s">
        <v>617</v>
      </c>
      <c r="V418" s="34" t="s">
        <v>1466</v>
      </c>
    </row>
    <row r="419" spans="21:22" x14ac:dyDescent="0.2">
      <c r="U419" s="33" t="s">
        <v>617</v>
      </c>
      <c r="V419" s="34" t="s">
        <v>1467</v>
      </c>
    </row>
    <row r="420" spans="21:22" x14ac:dyDescent="0.2">
      <c r="U420" s="33" t="s">
        <v>617</v>
      </c>
      <c r="V420" s="34" t="s">
        <v>1468</v>
      </c>
    </row>
    <row r="421" spans="21:22" x14ac:dyDescent="0.2">
      <c r="U421" s="33" t="s">
        <v>617</v>
      </c>
      <c r="V421" s="34" t="s">
        <v>1469</v>
      </c>
    </row>
    <row r="422" spans="21:22" x14ac:dyDescent="0.2">
      <c r="U422" s="33" t="s">
        <v>617</v>
      </c>
      <c r="V422" s="34" t="s">
        <v>1470</v>
      </c>
    </row>
    <row r="423" spans="21:22" x14ac:dyDescent="0.2">
      <c r="U423" s="33" t="s">
        <v>772</v>
      </c>
      <c r="V423" s="34" t="s">
        <v>1471</v>
      </c>
    </row>
    <row r="424" spans="21:22" x14ac:dyDescent="0.2">
      <c r="U424" s="33" t="s">
        <v>617</v>
      </c>
      <c r="V424" s="34" t="s">
        <v>1472</v>
      </c>
    </row>
    <row r="425" spans="21:22" x14ac:dyDescent="0.2">
      <c r="U425" s="33" t="s">
        <v>617</v>
      </c>
      <c r="V425" s="34" t="s">
        <v>1473</v>
      </c>
    </row>
    <row r="426" spans="21:22" x14ac:dyDescent="0.2">
      <c r="U426" s="33" t="s">
        <v>740</v>
      </c>
      <c r="V426" s="34" t="s">
        <v>1474</v>
      </c>
    </row>
    <row r="427" spans="21:22" x14ac:dyDescent="0.2">
      <c r="U427" s="33" t="s">
        <v>637</v>
      </c>
      <c r="V427" s="34" t="s">
        <v>1475</v>
      </c>
    </row>
    <row r="428" spans="21:22" x14ac:dyDescent="0.2">
      <c r="U428" s="33" t="s">
        <v>637</v>
      </c>
      <c r="V428" s="34" t="s">
        <v>1476</v>
      </c>
    </row>
    <row r="429" spans="21:22" x14ac:dyDescent="0.2">
      <c r="U429" s="33" t="s">
        <v>637</v>
      </c>
      <c r="V429" s="34" t="s">
        <v>1477</v>
      </c>
    </row>
    <row r="430" spans="21:22" x14ac:dyDescent="0.2">
      <c r="U430" s="33" t="s">
        <v>637</v>
      </c>
      <c r="V430" s="34" t="s">
        <v>1478</v>
      </c>
    </row>
    <row r="431" spans="21:22" x14ac:dyDescent="0.2">
      <c r="U431" s="33" t="s">
        <v>1479</v>
      </c>
      <c r="V431" s="34" t="s">
        <v>1480</v>
      </c>
    </row>
    <row r="432" spans="21:22" x14ac:dyDescent="0.2">
      <c r="U432" s="33" t="s">
        <v>637</v>
      </c>
      <c r="V432" s="34" t="s">
        <v>1481</v>
      </c>
    </row>
    <row r="433" spans="21:22" x14ac:dyDescent="0.2">
      <c r="U433" s="33" t="s">
        <v>637</v>
      </c>
      <c r="V433" s="34" t="s">
        <v>1482</v>
      </c>
    </row>
    <row r="434" spans="21:22" x14ac:dyDescent="0.2">
      <c r="U434" s="49" t="s">
        <v>756</v>
      </c>
      <c r="V434" s="34" t="s">
        <v>1483</v>
      </c>
    </row>
    <row r="435" spans="21:22" x14ac:dyDescent="0.2">
      <c r="U435" s="33" t="s">
        <v>637</v>
      </c>
      <c r="V435" s="34" t="s">
        <v>1484</v>
      </c>
    </row>
    <row r="436" spans="21:22" x14ac:dyDescent="0.2">
      <c r="U436" s="33" t="s">
        <v>637</v>
      </c>
      <c r="V436" s="34" t="s">
        <v>1485</v>
      </c>
    </row>
    <row r="437" spans="21:22" x14ac:dyDescent="0.2">
      <c r="U437" s="33" t="s">
        <v>637</v>
      </c>
      <c r="V437" s="34" t="s">
        <v>1486</v>
      </c>
    </row>
    <row r="438" spans="21:22" x14ac:dyDescent="0.2">
      <c r="U438" s="33" t="s">
        <v>637</v>
      </c>
      <c r="V438" s="34" t="s">
        <v>1487</v>
      </c>
    </row>
    <row r="439" spans="21:22" x14ac:dyDescent="0.2">
      <c r="U439" s="33" t="s">
        <v>617</v>
      </c>
      <c r="V439" s="34" t="s">
        <v>1488</v>
      </c>
    </row>
    <row r="440" spans="21:22" x14ac:dyDescent="0.2">
      <c r="U440" s="33" t="s">
        <v>588</v>
      </c>
      <c r="V440" s="34" t="s">
        <v>1489</v>
      </c>
    </row>
    <row r="441" spans="21:22" x14ac:dyDescent="0.2">
      <c r="U441" s="33" t="s">
        <v>588</v>
      </c>
      <c r="V441" s="34" t="s">
        <v>1490</v>
      </c>
    </row>
    <row r="442" spans="21:22" x14ac:dyDescent="0.2">
      <c r="U442" s="33" t="s">
        <v>617</v>
      </c>
      <c r="V442" s="34" t="s">
        <v>1491</v>
      </c>
    </row>
    <row r="443" spans="21:22" x14ac:dyDescent="0.2">
      <c r="U443" s="33" t="s">
        <v>617</v>
      </c>
      <c r="V443" s="34" t="s">
        <v>1492</v>
      </c>
    </row>
    <row r="444" spans="21:22" x14ac:dyDescent="0.2">
      <c r="U444" s="33" t="s">
        <v>617</v>
      </c>
      <c r="V444" s="34" t="s">
        <v>1493</v>
      </c>
    </row>
    <row r="445" spans="21:22" x14ac:dyDescent="0.2">
      <c r="U445" s="49" t="s">
        <v>404</v>
      </c>
      <c r="V445" s="34" t="s">
        <v>1494</v>
      </c>
    </row>
    <row r="446" spans="21:22" x14ac:dyDescent="0.2">
      <c r="U446" s="49" t="s">
        <v>404</v>
      </c>
      <c r="V446" s="34" t="s">
        <v>1495</v>
      </c>
    </row>
    <row r="447" spans="21:22" x14ac:dyDescent="0.2">
      <c r="U447" s="33" t="s">
        <v>527</v>
      </c>
      <c r="V447" s="34" t="s">
        <v>1496</v>
      </c>
    </row>
    <row r="448" spans="21:22" x14ac:dyDescent="0.2">
      <c r="U448" s="33" t="s">
        <v>617</v>
      </c>
      <c r="V448" s="34" t="s">
        <v>1497</v>
      </c>
    </row>
    <row r="449" spans="21:22" x14ac:dyDescent="0.2">
      <c r="U449" s="33" t="s">
        <v>568</v>
      </c>
      <c r="V449" s="34" t="s">
        <v>1498</v>
      </c>
    </row>
    <row r="450" spans="21:22" x14ac:dyDescent="0.2">
      <c r="U450" s="33" t="s">
        <v>486</v>
      </c>
      <c r="V450" s="34" t="s">
        <v>1499</v>
      </c>
    </row>
    <row r="451" spans="21:22" x14ac:dyDescent="0.2">
      <c r="U451" s="33" t="s">
        <v>617</v>
      </c>
      <c r="V451" s="34" t="s">
        <v>1500</v>
      </c>
    </row>
    <row r="452" spans="21:22" x14ac:dyDescent="0.2">
      <c r="U452" s="49" t="s">
        <v>404</v>
      </c>
      <c r="V452" s="34" t="s">
        <v>1501</v>
      </c>
    </row>
    <row r="453" spans="21:22" x14ac:dyDescent="0.2">
      <c r="U453" s="49" t="s">
        <v>404</v>
      </c>
      <c r="V453" s="34" t="s">
        <v>1502</v>
      </c>
    </row>
    <row r="454" spans="21:22" x14ac:dyDescent="0.2">
      <c r="U454" s="49" t="s">
        <v>404</v>
      </c>
      <c r="V454" s="34" t="s">
        <v>1503</v>
      </c>
    </row>
    <row r="455" spans="21:22" x14ac:dyDescent="0.2">
      <c r="U455" s="49" t="s">
        <v>404</v>
      </c>
      <c r="V455" s="34" t="s">
        <v>1504</v>
      </c>
    </row>
    <row r="456" spans="21:22" x14ac:dyDescent="0.2">
      <c r="U456" s="49" t="s">
        <v>404</v>
      </c>
      <c r="V456" s="34" t="s">
        <v>1505</v>
      </c>
    </row>
    <row r="457" spans="21:22" x14ac:dyDescent="0.2">
      <c r="U457" s="33" t="s">
        <v>578</v>
      </c>
      <c r="V457" s="34" t="s">
        <v>1506</v>
      </c>
    </row>
    <row r="458" spans="21:22" x14ac:dyDescent="0.2">
      <c r="U458" s="33" t="s">
        <v>617</v>
      </c>
      <c r="V458" s="34" t="s">
        <v>1507</v>
      </c>
    </row>
    <row r="459" spans="21:22" x14ac:dyDescent="0.2">
      <c r="U459" s="33" t="s">
        <v>506</v>
      </c>
      <c r="V459" s="34" t="s">
        <v>1508</v>
      </c>
    </row>
    <row r="460" spans="21:22" x14ac:dyDescent="0.2">
      <c r="U460" s="33" t="s">
        <v>506</v>
      </c>
      <c r="V460" s="34" t="s">
        <v>1509</v>
      </c>
    </row>
    <row r="461" spans="21:22" x14ac:dyDescent="0.2">
      <c r="U461" s="33" t="s">
        <v>506</v>
      </c>
      <c r="V461" s="34" t="s">
        <v>1510</v>
      </c>
    </row>
    <row r="462" spans="21:22" x14ac:dyDescent="0.2">
      <c r="U462" s="33" t="s">
        <v>506</v>
      </c>
      <c r="V462" s="34" t="s">
        <v>1511</v>
      </c>
    </row>
    <row r="463" spans="21:22" x14ac:dyDescent="0.2">
      <c r="U463" s="33" t="s">
        <v>506</v>
      </c>
      <c r="V463" s="34" t="s">
        <v>1512</v>
      </c>
    </row>
    <row r="464" spans="21:22" x14ac:dyDescent="0.2">
      <c r="U464" s="33" t="s">
        <v>506</v>
      </c>
      <c r="V464" s="34" t="s">
        <v>1513</v>
      </c>
    </row>
    <row r="465" spans="21:22" x14ac:dyDescent="0.2">
      <c r="U465" s="49" t="s">
        <v>404</v>
      </c>
      <c r="V465" s="34" t="s">
        <v>1514</v>
      </c>
    </row>
    <row r="466" spans="21:22" x14ac:dyDescent="0.2">
      <c r="U466" s="33" t="s">
        <v>617</v>
      </c>
      <c r="V466" s="34" t="s">
        <v>1515</v>
      </c>
    </row>
    <row r="467" spans="21:22" x14ac:dyDescent="0.2">
      <c r="U467" s="33" t="s">
        <v>617</v>
      </c>
      <c r="V467" s="34" t="s">
        <v>1516</v>
      </c>
    </row>
    <row r="468" spans="21:22" x14ac:dyDescent="0.2">
      <c r="U468" s="49" t="s">
        <v>643</v>
      </c>
      <c r="V468" s="34" t="s">
        <v>1517</v>
      </c>
    </row>
    <row r="469" spans="21:22" x14ac:dyDescent="0.2">
      <c r="U469" s="49" t="s">
        <v>643</v>
      </c>
      <c r="V469" s="34" t="s">
        <v>1518</v>
      </c>
    </row>
    <row r="470" spans="21:22" x14ac:dyDescent="0.2">
      <c r="U470" s="33" t="s">
        <v>557</v>
      </c>
      <c r="V470" s="34" t="s">
        <v>1519</v>
      </c>
    </row>
    <row r="471" spans="21:22" x14ac:dyDescent="0.2">
      <c r="U471" s="33" t="s">
        <v>537</v>
      </c>
      <c r="V471" s="34" t="s">
        <v>1520</v>
      </c>
    </row>
    <row r="472" spans="21:22" x14ac:dyDescent="0.2">
      <c r="U472" s="33" t="s">
        <v>527</v>
      </c>
      <c r="V472" s="34" t="s">
        <v>1521</v>
      </c>
    </row>
    <row r="473" spans="21:22" x14ac:dyDescent="0.2">
      <c r="U473" s="33" t="s">
        <v>434</v>
      </c>
      <c r="V473" s="34" t="s">
        <v>1522</v>
      </c>
    </row>
    <row r="474" spans="21:22" x14ac:dyDescent="0.2">
      <c r="U474" s="33" t="s">
        <v>527</v>
      </c>
      <c r="V474" s="34" t="s">
        <v>1523</v>
      </c>
    </row>
    <row r="475" spans="21:22" x14ac:dyDescent="0.2">
      <c r="U475" s="33" t="s">
        <v>527</v>
      </c>
      <c r="V475" s="34" t="s">
        <v>1524</v>
      </c>
    </row>
    <row r="476" spans="21:22" x14ac:dyDescent="0.2">
      <c r="U476" s="33" t="s">
        <v>527</v>
      </c>
      <c r="V476" s="34" t="s">
        <v>1525</v>
      </c>
    </row>
    <row r="477" spans="21:22" x14ac:dyDescent="0.2">
      <c r="U477" s="33" t="s">
        <v>527</v>
      </c>
      <c r="V477" s="34" t="s">
        <v>1526</v>
      </c>
    </row>
    <row r="478" spans="21:22" x14ac:dyDescent="0.2">
      <c r="U478" s="33" t="s">
        <v>434</v>
      </c>
      <c r="V478" s="34" t="s">
        <v>1527</v>
      </c>
    </row>
    <row r="479" spans="21:22" x14ac:dyDescent="0.2">
      <c r="U479" s="33" t="s">
        <v>434</v>
      </c>
      <c r="V479" s="34" t="s">
        <v>1528</v>
      </c>
    </row>
    <row r="480" spans="21:22" x14ac:dyDescent="0.2">
      <c r="U480" s="33" t="s">
        <v>772</v>
      </c>
      <c r="V480" s="34" t="s">
        <v>1529</v>
      </c>
    </row>
    <row r="481" spans="21:22" x14ac:dyDescent="0.2">
      <c r="U481" s="33" t="s">
        <v>537</v>
      </c>
      <c r="V481" s="34" t="s">
        <v>1530</v>
      </c>
    </row>
    <row r="482" spans="21:22" x14ac:dyDescent="0.2">
      <c r="U482" s="33" t="s">
        <v>617</v>
      </c>
      <c r="V482" s="34" t="s">
        <v>1531</v>
      </c>
    </row>
    <row r="483" spans="21:22" x14ac:dyDescent="0.2">
      <c r="U483" s="33" t="s">
        <v>537</v>
      </c>
      <c r="V483" s="34" t="s">
        <v>1532</v>
      </c>
    </row>
    <row r="484" spans="21:22" x14ac:dyDescent="0.2">
      <c r="U484" s="33" t="s">
        <v>537</v>
      </c>
      <c r="V484" s="34" t="s">
        <v>1533</v>
      </c>
    </row>
    <row r="485" spans="21:22" x14ac:dyDescent="0.2">
      <c r="U485" s="49" t="s">
        <v>404</v>
      </c>
      <c r="V485" s="34" t="s">
        <v>1534</v>
      </c>
    </row>
    <row r="486" spans="21:22" x14ac:dyDescent="0.2">
      <c r="U486" s="33" t="s">
        <v>537</v>
      </c>
      <c r="V486" s="34" t="s">
        <v>1535</v>
      </c>
    </row>
    <row r="487" spans="21:22" x14ac:dyDescent="0.2">
      <c r="U487" s="33" t="s">
        <v>537</v>
      </c>
      <c r="V487" s="34" t="s">
        <v>1536</v>
      </c>
    </row>
    <row r="488" spans="21:22" x14ac:dyDescent="0.2">
      <c r="U488" s="33" t="s">
        <v>537</v>
      </c>
      <c r="V488" s="34" t="s">
        <v>1537</v>
      </c>
    </row>
    <row r="489" spans="21:22" x14ac:dyDescent="0.2">
      <c r="U489" s="33" t="s">
        <v>537</v>
      </c>
      <c r="V489" s="34" t="s">
        <v>1538</v>
      </c>
    </row>
    <row r="490" spans="21:22" x14ac:dyDescent="0.2">
      <c r="U490" s="33" t="s">
        <v>537</v>
      </c>
      <c r="V490" s="34" t="s">
        <v>1539</v>
      </c>
    </row>
    <row r="491" spans="21:22" x14ac:dyDescent="0.2">
      <c r="U491" s="33" t="s">
        <v>537</v>
      </c>
      <c r="V491" s="34" t="s">
        <v>1540</v>
      </c>
    </row>
    <row r="492" spans="21:22" x14ac:dyDescent="0.2">
      <c r="U492" s="33" t="s">
        <v>537</v>
      </c>
      <c r="V492" s="34" t="s">
        <v>1541</v>
      </c>
    </row>
    <row r="493" spans="21:22" x14ac:dyDescent="0.2">
      <c r="U493" s="33" t="s">
        <v>629</v>
      </c>
      <c r="V493" s="34" t="s">
        <v>1542</v>
      </c>
    </row>
    <row r="494" spans="21:22" x14ac:dyDescent="0.2">
      <c r="U494" s="33" t="s">
        <v>748</v>
      </c>
      <c r="V494" s="34" t="s">
        <v>1543</v>
      </c>
    </row>
    <row r="495" spans="21:22" x14ac:dyDescent="0.2">
      <c r="U495" s="33" t="s">
        <v>772</v>
      </c>
      <c r="V495" s="34" t="s">
        <v>1544</v>
      </c>
    </row>
    <row r="496" spans="21:22" x14ac:dyDescent="0.2">
      <c r="U496" s="33" t="s">
        <v>537</v>
      </c>
      <c r="V496" s="34" t="s">
        <v>1545</v>
      </c>
    </row>
    <row r="497" spans="21:22" x14ac:dyDescent="0.2">
      <c r="U497" s="33" t="s">
        <v>537</v>
      </c>
      <c r="V497" s="34" t="s">
        <v>1546</v>
      </c>
    </row>
    <row r="498" spans="21:22" x14ac:dyDescent="0.2">
      <c r="U498" s="33" t="s">
        <v>537</v>
      </c>
      <c r="V498" s="34" t="s">
        <v>1547</v>
      </c>
    </row>
    <row r="499" spans="21:22" x14ac:dyDescent="0.2">
      <c r="U499" s="33" t="s">
        <v>637</v>
      </c>
      <c r="V499" s="34" t="s">
        <v>1548</v>
      </c>
    </row>
    <row r="500" spans="21:22" x14ac:dyDescent="0.2">
      <c r="U500" s="33" t="s">
        <v>637</v>
      </c>
      <c r="V500" s="34" t="s">
        <v>1549</v>
      </c>
    </row>
    <row r="501" spans="21:22" x14ac:dyDescent="0.2">
      <c r="U501" s="33" t="s">
        <v>637</v>
      </c>
      <c r="V501" s="34" t="s">
        <v>1550</v>
      </c>
    </row>
    <row r="502" spans="21:22" x14ac:dyDescent="0.2">
      <c r="U502" s="33" t="s">
        <v>637</v>
      </c>
      <c r="V502" s="34" t="s">
        <v>1551</v>
      </c>
    </row>
    <row r="503" spans="21:22" x14ac:dyDescent="0.2">
      <c r="U503" s="33" t="s">
        <v>637</v>
      </c>
      <c r="V503" s="34" t="s">
        <v>1552</v>
      </c>
    </row>
    <row r="504" spans="21:22" x14ac:dyDescent="0.2">
      <c r="U504" s="33" t="s">
        <v>637</v>
      </c>
      <c r="V504" s="34" t="s">
        <v>1553</v>
      </c>
    </row>
    <row r="505" spans="21:22" x14ac:dyDescent="0.2">
      <c r="U505" s="33" t="s">
        <v>637</v>
      </c>
      <c r="V505" s="34" t="s">
        <v>1554</v>
      </c>
    </row>
    <row r="506" spans="21:22" x14ac:dyDescent="0.2">
      <c r="U506" s="33" t="s">
        <v>764</v>
      </c>
      <c r="V506" s="34" t="s">
        <v>1555</v>
      </c>
    </row>
    <row r="507" spans="21:22" x14ac:dyDescent="0.2">
      <c r="U507" s="33" t="s">
        <v>764</v>
      </c>
      <c r="V507" s="34" t="s">
        <v>1556</v>
      </c>
    </row>
    <row r="508" spans="21:22" x14ac:dyDescent="0.2">
      <c r="U508" s="33" t="s">
        <v>617</v>
      </c>
      <c r="V508" s="34" t="s">
        <v>1557</v>
      </c>
    </row>
    <row r="509" spans="21:22" x14ac:dyDescent="0.2">
      <c r="U509" s="33" t="s">
        <v>617</v>
      </c>
      <c r="V509" s="34" t="s">
        <v>1558</v>
      </c>
    </row>
    <row r="510" spans="21:22" x14ac:dyDescent="0.2">
      <c r="U510" s="33" t="s">
        <v>506</v>
      </c>
      <c r="V510" s="34" t="s">
        <v>1559</v>
      </c>
    </row>
    <row r="511" spans="21:22" x14ac:dyDescent="0.2">
      <c r="U511" s="33" t="s">
        <v>748</v>
      </c>
      <c r="V511" s="34" t="s">
        <v>1560</v>
      </c>
    </row>
    <row r="512" spans="21:22" x14ac:dyDescent="0.2">
      <c r="U512" s="33" t="s">
        <v>748</v>
      </c>
      <c r="V512" s="34" t="s">
        <v>1561</v>
      </c>
    </row>
    <row r="513" spans="21:22" x14ac:dyDescent="0.2">
      <c r="U513" s="33" t="s">
        <v>617</v>
      </c>
      <c r="V513" s="34" t="s">
        <v>1562</v>
      </c>
    </row>
    <row r="514" spans="21:22" x14ac:dyDescent="0.2">
      <c r="U514" s="33" t="s">
        <v>617</v>
      </c>
      <c r="V514" s="34" t="s">
        <v>1563</v>
      </c>
    </row>
    <row r="515" spans="21:22" x14ac:dyDescent="0.2">
      <c r="U515" s="33" t="s">
        <v>617</v>
      </c>
      <c r="V515" s="34" t="s">
        <v>1564</v>
      </c>
    </row>
    <row r="516" spans="21:22" x14ac:dyDescent="0.2">
      <c r="U516" s="33" t="s">
        <v>617</v>
      </c>
      <c r="V516" s="34" t="s">
        <v>1565</v>
      </c>
    </row>
    <row r="517" spans="21:22" x14ac:dyDescent="0.2">
      <c r="U517" s="33" t="s">
        <v>617</v>
      </c>
      <c r="V517" s="34" t="s">
        <v>1566</v>
      </c>
    </row>
    <row r="518" spans="21:22" x14ac:dyDescent="0.2">
      <c r="U518" s="33" t="s">
        <v>617</v>
      </c>
      <c r="V518" s="34" t="s">
        <v>1567</v>
      </c>
    </row>
    <row r="519" spans="21:22" x14ac:dyDescent="0.2">
      <c r="U519" s="33" t="s">
        <v>617</v>
      </c>
      <c r="V519" s="34" t="s">
        <v>1568</v>
      </c>
    </row>
    <row r="520" spans="21:22" x14ac:dyDescent="0.2">
      <c r="U520" s="33" t="s">
        <v>880</v>
      </c>
      <c r="V520" s="34" t="s">
        <v>1569</v>
      </c>
    </row>
    <row r="521" spans="21:22" x14ac:dyDescent="0.2">
      <c r="U521" s="33" t="s">
        <v>557</v>
      </c>
      <c r="V521" s="34" t="s">
        <v>1570</v>
      </c>
    </row>
    <row r="522" spans="21:22" x14ac:dyDescent="0.2">
      <c r="U522" s="33" t="s">
        <v>516</v>
      </c>
      <c r="V522" s="34" t="s">
        <v>1571</v>
      </c>
    </row>
    <row r="523" spans="21:22" x14ac:dyDescent="0.2">
      <c r="U523" s="33" t="s">
        <v>617</v>
      </c>
      <c r="V523" s="34" t="s">
        <v>1572</v>
      </c>
    </row>
    <row r="524" spans="21:22" x14ac:dyDescent="0.2">
      <c r="U524" s="33" t="s">
        <v>629</v>
      </c>
      <c r="V524" s="34" t="s">
        <v>1573</v>
      </c>
    </row>
    <row r="525" spans="21:22" x14ac:dyDescent="0.2">
      <c r="U525" s="49" t="s">
        <v>404</v>
      </c>
      <c r="V525" s="34" t="s">
        <v>1574</v>
      </c>
    </row>
    <row r="526" spans="21:22" x14ac:dyDescent="0.2">
      <c r="U526" s="33" t="s">
        <v>537</v>
      </c>
      <c r="V526" s="34" t="s">
        <v>1575</v>
      </c>
    </row>
    <row r="527" spans="21:22" x14ac:dyDescent="0.2">
      <c r="U527" s="33" t="s">
        <v>537</v>
      </c>
      <c r="V527" s="34" t="s">
        <v>1576</v>
      </c>
    </row>
    <row r="528" spans="21:22" x14ac:dyDescent="0.2">
      <c r="U528" s="33" t="s">
        <v>537</v>
      </c>
      <c r="V528" s="34" t="s">
        <v>1577</v>
      </c>
    </row>
    <row r="529" spans="21:22" x14ac:dyDescent="0.2">
      <c r="U529" s="33" t="s">
        <v>537</v>
      </c>
      <c r="V529" s="34" t="s">
        <v>1578</v>
      </c>
    </row>
    <row r="530" spans="21:22" x14ac:dyDescent="0.2">
      <c r="U530" s="33" t="s">
        <v>652</v>
      </c>
      <c r="V530" s="34" t="s">
        <v>1579</v>
      </c>
    </row>
    <row r="531" spans="21:22" x14ac:dyDescent="0.2">
      <c r="U531" s="33" t="s">
        <v>434</v>
      </c>
      <c r="V531" s="34" t="s">
        <v>1580</v>
      </c>
    </row>
    <row r="532" spans="21:22" x14ac:dyDescent="0.2">
      <c r="U532" s="33" t="s">
        <v>652</v>
      </c>
      <c r="V532" s="34" t="s">
        <v>1581</v>
      </c>
    </row>
    <row r="533" spans="21:22" x14ac:dyDescent="0.2">
      <c r="U533" s="33" t="s">
        <v>527</v>
      </c>
      <c r="V533" s="34" t="s">
        <v>1582</v>
      </c>
    </row>
    <row r="534" spans="21:22" x14ac:dyDescent="0.2">
      <c r="U534" s="49" t="s">
        <v>537</v>
      </c>
      <c r="V534" s="34" t="s">
        <v>1583</v>
      </c>
    </row>
    <row r="535" spans="21:22" x14ac:dyDescent="0.2">
      <c r="U535" s="33" t="s">
        <v>434</v>
      </c>
      <c r="V535" s="34" t="s">
        <v>1584</v>
      </c>
    </row>
    <row r="536" spans="21:22" x14ac:dyDescent="0.2">
      <c r="U536" s="33" t="s">
        <v>434</v>
      </c>
      <c r="V536" s="34" t="s">
        <v>1585</v>
      </c>
    </row>
    <row r="537" spans="21:22" x14ac:dyDescent="0.2">
      <c r="U537" s="33" t="s">
        <v>434</v>
      </c>
      <c r="V537" s="34" t="s">
        <v>1586</v>
      </c>
    </row>
    <row r="538" spans="21:22" x14ac:dyDescent="0.2">
      <c r="U538" s="33" t="s">
        <v>434</v>
      </c>
      <c r="V538" s="34" t="s">
        <v>1587</v>
      </c>
    </row>
    <row r="539" spans="21:22" x14ac:dyDescent="0.2">
      <c r="U539" s="33" t="s">
        <v>434</v>
      </c>
      <c r="V539" s="34" t="s">
        <v>1588</v>
      </c>
    </row>
    <row r="540" spans="21:22" x14ac:dyDescent="0.2">
      <c r="U540" s="33" t="s">
        <v>434</v>
      </c>
      <c r="V540" s="34" t="s">
        <v>1589</v>
      </c>
    </row>
    <row r="541" spans="21:22" x14ac:dyDescent="0.2">
      <c r="U541" s="49" t="s">
        <v>434</v>
      </c>
      <c r="V541" s="34" t="s">
        <v>1590</v>
      </c>
    </row>
    <row r="542" spans="21:22" x14ac:dyDescent="0.2">
      <c r="U542" s="49" t="s">
        <v>434</v>
      </c>
      <c r="V542" s="34" t="s">
        <v>1591</v>
      </c>
    </row>
    <row r="543" spans="21:22" x14ac:dyDescent="0.2">
      <c r="U543" s="49" t="s">
        <v>434</v>
      </c>
      <c r="V543" s="34" t="s">
        <v>1592</v>
      </c>
    </row>
    <row r="544" spans="21:22" x14ac:dyDescent="0.2">
      <c r="U544" s="49" t="s">
        <v>434</v>
      </c>
      <c r="V544" s="34" t="s">
        <v>1593</v>
      </c>
    </row>
    <row r="545" spans="21:22" x14ac:dyDescent="0.2">
      <c r="U545" s="33" t="s">
        <v>434</v>
      </c>
      <c r="V545" s="34" t="s">
        <v>1594</v>
      </c>
    </row>
    <row r="546" spans="21:22" x14ac:dyDescent="0.2">
      <c r="U546" s="33" t="s">
        <v>434</v>
      </c>
      <c r="V546" s="34" t="s">
        <v>1595</v>
      </c>
    </row>
    <row r="547" spans="21:22" x14ac:dyDescent="0.2">
      <c r="U547" s="33" t="s">
        <v>434</v>
      </c>
      <c r="V547" s="34" t="s">
        <v>1596</v>
      </c>
    </row>
    <row r="548" spans="21:22" x14ac:dyDescent="0.2">
      <c r="U548" s="33" t="s">
        <v>434</v>
      </c>
      <c r="V548" s="34" t="s">
        <v>1597</v>
      </c>
    </row>
    <row r="549" spans="21:22" x14ac:dyDescent="0.2">
      <c r="U549" s="49" t="s">
        <v>434</v>
      </c>
      <c r="V549" s="34" t="s">
        <v>1598</v>
      </c>
    </row>
    <row r="550" spans="21:22" x14ac:dyDescent="0.2">
      <c r="U550" s="33" t="s">
        <v>434</v>
      </c>
      <c r="V550" s="34" t="s">
        <v>1599</v>
      </c>
    </row>
    <row r="551" spans="21:22" x14ac:dyDescent="0.2">
      <c r="U551" s="33" t="s">
        <v>434</v>
      </c>
      <c r="V551" s="34" t="s">
        <v>1600</v>
      </c>
    </row>
    <row r="552" spans="21:22" x14ac:dyDescent="0.2">
      <c r="U552" s="33" t="s">
        <v>434</v>
      </c>
      <c r="V552" s="34" t="s">
        <v>1601</v>
      </c>
    </row>
    <row r="553" spans="21:22" x14ac:dyDescent="0.2">
      <c r="U553" s="33" t="s">
        <v>557</v>
      </c>
      <c r="V553" s="34" t="s">
        <v>1602</v>
      </c>
    </row>
    <row r="554" spans="21:22" x14ac:dyDescent="0.2">
      <c r="U554" s="33" t="s">
        <v>1058</v>
      </c>
      <c r="V554" s="34" t="s">
        <v>1603</v>
      </c>
    </row>
    <row r="555" spans="21:22" x14ac:dyDescent="0.2">
      <c r="U555" s="33" t="s">
        <v>434</v>
      </c>
      <c r="V555" s="34" t="s">
        <v>1604</v>
      </c>
    </row>
    <row r="556" spans="21:22" x14ac:dyDescent="0.2">
      <c r="U556" s="33" t="s">
        <v>434</v>
      </c>
      <c r="V556" s="34" t="s">
        <v>1605</v>
      </c>
    </row>
    <row r="557" spans="21:22" x14ac:dyDescent="0.2">
      <c r="U557" s="33" t="s">
        <v>434</v>
      </c>
      <c r="V557" s="34" t="s">
        <v>1606</v>
      </c>
    </row>
    <row r="558" spans="21:22" x14ac:dyDescent="0.2">
      <c r="U558" s="33" t="s">
        <v>434</v>
      </c>
      <c r="V558" s="34" t="s">
        <v>1607</v>
      </c>
    </row>
    <row r="559" spans="21:22" x14ac:dyDescent="0.2">
      <c r="U559" s="33" t="s">
        <v>462</v>
      </c>
      <c r="V559" s="34" t="s">
        <v>1608</v>
      </c>
    </row>
    <row r="560" spans="21:22" x14ac:dyDescent="0.2">
      <c r="U560" s="33" t="s">
        <v>434</v>
      </c>
      <c r="V560" s="34" t="s">
        <v>1609</v>
      </c>
    </row>
    <row r="561" spans="21:22" x14ac:dyDescent="0.2">
      <c r="U561" s="33" t="s">
        <v>434</v>
      </c>
      <c r="V561" s="34" t="s">
        <v>1610</v>
      </c>
    </row>
    <row r="562" spans="21:22" x14ac:dyDescent="0.2">
      <c r="U562" s="33" t="s">
        <v>434</v>
      </c>
      <c r="V562" s="34" t="s">
        <v>1611</v>
      </c>
    </row>
    <row r="563" spans="21:22" x14ac:dyDescent="0.2">
      <c r="U563" s="33" t="s">
        <v>434</v>
      </c>
      <c r="V563" s="34" t="s">
        <v>1612</v>
      </c>
    </row>
    <row r="564" spans="21:22" x14ac:dyDescent="0.2">
      <c r="U564" s="33" t="s">
        <v>434</v>
      </c>
      <c r="V564" s="34" t="s">
        <v>1613</v>
      </c>
    </row>
    <row r="565" spans="21:22" x14ac:dyDescent="0.2">
      <c r="U565" s="33" t="s">
        <v>434</v>
      </c>
      <c r="V565" s="34" t="s">
        <v>1614</v>
      </c>
    </row>
    <row r="566" spans="21:22" x14ac:dyDescent="0.2">
      <c r="U566" s="33" t="s">
        <v>637</v>
      </c>
      <c r="V566" s="34" t="s">
        <v>1615</v>
      </c>
    </row>
    <row r="567" spans="21:22" x14ac:dyDescent="0.2">
      <c r="U567" s="33" t="s">
        <v>386</v>
      </c>
      <c r="V567" s="34" t="s">
        <v>1616</v>
      </c>
    </row>
    <row r="568" spans="21:22" x14ac:dyDescent="0.2">
      <c r="U568" s="33" t="s">
        <v>645</v>
      </c>
      <c r="V568" s="34" t="s">
        <v>1617</v>
      </c>
    </row>
    <row r="569" spans="21:22" x14ac:dyDescent="0.2">
      <c r="U569" s="33" t="s">
        <v>1058</v>
      </c>
      <c r="V569" s="34" t="s">
        <v>1618</v>
      </c>
    </row>
    <row r="570" spans="21:22" x14ac:dyDescent="0.2">
      <c r="U570" s="33" t="s">
        <v>1058</v>
      </c>
      <c r="V570" s="34" t="s">
        <v>1619</v>
      </c>
    </row>
    <row r="571" spans="21:22" x14ac:dyDescent="0.2">
      <c r="U571" s="33" t="s">
        <v>434</v>
      </c>
      <c r="V571" s="34" t="s">
        <v>1620</v>
      </c>
    </row>
    <row r="572" spans="21:22" x14ac:dyDescent="0.2">
      <c r="U572" s="33" t="s">
        <v>1058</v>
      </c>
      <c r="V572" s="34" t="s">
        <v>1621</v>
      </c>
    </row>
    <row r="573" spans="21:22" x14ac:dyDescent="0.2">
      <c r="U573" s="33" t="s">
        <v>1058</v>
      </c>
      <c r="V573" s="34" t="s">
        <v>1622</v>
      </c>
    </row>
    <row r="574" spans="21:22" x14ac:dyDescent="0.2">
      <c r="U574" s="33" t="s">
        <v>1058</v>
      </c>
      <c r="V574" s="34" t="s">
        <v>1623</v>
      </c>
    </row>
    <row r="575" spans="21:22" x14ac:dyDescent="0.2">
      <c r="U575" s="33" t="s">
        <v>1058</v>
      </c>
      <c r="V575" s="34" t="s">
        <v>1624</v>
      </c>
    </row>
    <row r="576" spans="21:22" x14ac:dyDescent="0.2">
      <c r="U576" s="50" t="s">
        <v>1058</v>
      </c>
      <c r="V576" s="34" t="s">
        <v>1625</v>
      </c>
    </row>
    <row r="577" spans="21:22" x14ac:dyDescent="0.2">
      <c r="U577" s="33" t="s">
        <v>1058</v>
      </c>
      <c r="V577" s="34" t="s">
        <v>1626</v>
      </c>
    </row>
    <row r="578" spans="21:22" x14ac:dyDescent="0.2">
      <c r="U578" s="33" t="s">
        <v>1058</v>
      </c>
      <c r="V578" s="34" t="s">
        <v>1627</v>
      </c>
    </row>
    <row r="579" spans="21:22" x14ac:dyDescent="0.2">
      <c r="U579" s="33" t="s">
        <v>1058</v>
      </c>
      <c r="V579" s="34" t="s">
        <v>1628</v>
      </c>
    </row>
    <row r="580" spans="21:22" x14ac:dyDescent="0.2">
      <c r="U580" s="33" t="s">
        <v>1058</v>
      </c>
      <c r="V580" s="34" t="s">
        <v>1629</v>
      </c>
    </row>
    <row r="581" spans="21:22" x14ac:dyDescent="0.2">
      <c r="U581" s="33" t="s">
        <v>1058</v>
      </c>
      <c r="V581" s="34" t="s">
        <v>1603</v>
      </c>
    </row>
    <row r="582" spans="21:22" x14ac:dyDescent="0.2">
      <c r="U582" s="33" t="s">
        <v>557</v>
      </c>
      <c r="V582" s="34" t="s">
        <v>1630</v>
      </c>
    </row>
    <row r="583" spans="21:22" x14ac:dyDescent="0.2">
      <c r="U583" s="33" t="s">
        <v>1058</v>
      </c>
      <c r="V583" s="34" t="s">
        <v>1631</v>
      </c>
    </row>
    <row r="584" spans="21:22" x14ac:dyDescent="0.2">
      <c r="U584" s="33" t="s">
        <v>740</v>
      </c>
      <c r="V584" s="34" t="s">
        <v>1632</v>
      </c>
    </row>
    <row r="585" spans="21:22" x14ac:dyDescent="0.2">
      <c r="U585" s="33" t="s">
        <v>1058</v>
      </c>
      <c r="V585" s="34" t="s">
        <v>1633</v>
      </c>
    </row>
    <row r="586" spans="21:22" x14ac:dyDescent="0.2">
      <c r="U586" s="33" t="s">
        <v>1058</v>
      </c>
      <c r="V586" s="34" t="s">
        <v>1634</v>
      </c>
    </row>
    <row r="587" spans="21:22" x14ac:dyDescent="0.2">
      <c r="U587" s="49" t="s">
        <v>1058</v>
      </c>
      <c r="V587" s="34" t="s">
        <v>1635</v>
      </c>
    </row>
    <row r="588" spans="21:22" x14ac:dyDescent="0.2">
      <c r="U588" s="33" t="s">
        <v>404</v>
      </c>
      <c r="V588" s="34" t="s">
        <v>1636</v>
      </c>
    </row>
    <row r="589" spans="21:22" x14ac:dyDescent="0.2">
      <c r="U589" s="33" t="s">
        <v>557</v>
      </c>
      <c r="V589" s="34" t="s">
        <v>1637</v>
      </c>
    </row>
    <row r="590" spans="21:22" x14ac:dyDescent="0.2">
      <c r="U590" s="33" t="s">
        <v>434</v>
      </c>
      <c r="V590" s="34" t="s">
        <v>1638</v>
      </c>
    </row>
    <row r="591" spans="21:22" x14ac:dyDescent="0.2">
      <c r="U591" s="49" t="s">
        <v>434</v>
      </c>
      <c r="V591" s="34" t="s">
        <v>1639</v>
      </c>
    </row>
    <row r="592" spans="21:22" x14ac:dyDescent="0.2">
      <c r="U592" s="33" t="s">
        <v>496</v>
      </c>
      <c r="V592" s="34" t="s">
        <v>1640</v>
      </c>
    </row>
    <row r="593" spans="21:22" x14ac:dyDescent="0.2">
      <c r="U593" s="33" t="s">
        <v>434</v>
      </c>
      <c r="V593" s="34" t="s">
        <v>1641</v>
      </c>
    </row>
    <row r="594" spans="21:22" x14ac:dyDescent="0.2">
      <c r="U594" s="33" t="s">
        <v>462</v>
      </c>
      <c r="V594" s="34" t="s">
        <v>1642</v>
      </c>
    </row>
    <row r="595" spans="21:22" x14ac:dyDescent="0.2">
      <c r="U595" s="33" t="s">
        <v>448</v>
      </c>
      <c r="V595" s="34" t="s">
        <v>1643</v>
      </c>
    </row>
    <row r="596" spans="21:22" x14ac:dyDescent="0.2">
      <c r="U596" s="33" t="s">
        <v>448</v>
      </c>
      <c r="V596" s="34" t="s">
        <v>1644</v>
      </c>
    </row>
    <row r="597" spans="21:22" x14ac:dyDescent="0.2">
      <c r="U597" s="49" t="s">
        <v>880</v>
      </c>
      <c r="V597" s="34" t="s">
        <v>1645</v>
      </c>
    </row>
    <row r="598" spans="21:22" x14ac:dyDescent="0.2">
      <c r="U598" s="49" t="s">
        <v>496</v>
      </c>
      <c r="V598" s="34" t="s">
        <v>1646</v>
      </c>
    </row>
    <row r="599" spans="21:22" x14ac:dyDescent="0.2">
      <c r="U599" s="49" t="s">
        <v>496</v>
      </c>
      <c r="V599" s="34" t="s">
        <v>1647</v>
      </c>
    </row>
    <row r="600" spans="21:22" x14ac:dyDescent="0.2">
      <c r="U600" s="33" t="s">
        <v>568</v>
      </c>
      <c r="V600" s="34" t="s">
        <v>1648</v>
      </c>
    </row>
    <row r="601" spans="21:22" x14ac:dyDescent="0.2">
      <c r="U601" s="49" t="s">
        <v>568</v>
      </c>
      <c r="V601" s="34" t="s">
        <v>1649</v>
      </c>
    </row>
    <row r="602" spans="21:22" x14ac:dyDescent="0.2">
      <c r="U602" s="33" t="s">
        <v>496</v>
      </c>
      <c r="V602" s="34" t="s">
        <v>1650</v>
      </c>
    </row>
    <row r="603" spans="21:22" x14ac:dyDescent="0.2">
      <c r="U603" s="33" t="s">
        <v>670</v>
      </c>
      <c r="V603" s="34" t="s">
        <v>1651</v>
      </c>
    </row>
    <row r="604" spans="21:22" x14ac:dyDescent="0.2">
      <c r="U604" s="33" t="s">
        <v>740</v>
      </c>
      <c r="V604" s="34" t="s">
        <v>1652</v>
      </c>
    </row>
    <row r="605" spans="21:22" x14ac:dyDescent="0.2">
      <c r="U605" s="33" t="s">
        <v>516</v>
      </c>
      <c r="V605" s="34" t="s">
        <v>1653</v>
      </c>
    </row>
    <row r="606" spans="21:22" x14ac:dyDescent="0.2">
      <c r="U606" s="33" t="s">
        <v>609</v>
      </c>
      <c r="V606" s="34" t="s">
        <v>1654</v>
      </c>
    </row>
    <row r="607" spans="21:22" x14ac:dyDescent="0.2">
      <c r="U607" s="33" t="s">
        <v>516</v>
      </c>
      <c r="V607" s="34" t="s">
        <v>1655</v>
      </c>
    </row>
    <row r="608" spans="21:22" x14ac:dyDescent="0.2">
      <c r="U608" s="33" t="s">
        <v>609</v>
      </c>
      <c r="V608" s="34" t="s">
        <v>1656</v>
      </c>
    </row>
    <row r="609" spans="21:22" x14ac:dyDescent="0.2">
      <c r="U609" s="33" t="s">
        <v>516</v>
      </c>
      <c r="V609" s="34" t="s">
        <v>1657</v>
      </c>
    </row>
    <row r="610" spans="21:22" x14ac:dyDescent="0.2">
      <c r="U610" s="33" t="s">
        <v>537</v>
      </c>
      <c r="V610" s="34" t="s">
        <v>1658</v>
      </c>
    </row>
    <row r="611" spans="21:22" x14ac:dyDescent="0.2">
      <c r="U611" s="33" t="s">
        <v>516</v>
      </c>
      <c r="V611" s="34" t="s">
        <v>1659</v>
      </c>
    </row>
    <row r="612" spans="21:22" x14ac:dyDescent="0.2">
      <c r="U612" s="33" t="s">
        <v>516</v>
      </c>
      <c r="V612" s="34" t="s">
        <v>1660</v>
      </c>
    </row>
    <row r="613" spans="21:22" x14ac:dyDescent="0.2">
      <c r="U613" s="33" t="s">
        <v>516</v>
      </c>
      <c r="V613" s="34" t="s">
        <v>1661</v>
      </c>
    </row>
    <row r="614" spans="21:22" x14ac:dyDescent="0.2">
      <c r="U614" s="33" t="s">
        <v>537</v>
      </c>
      <c r="V614" s="34" t="s">
        <v>1662</v>
      </c>
    </row>
    <row r="615" spans="21:22" x14ac:dyDescent="0.2">
      <c r="U615" s="33" t="s">
        <v>537</v>
      </c>
      <c r="V615" s="34" t="s">
        <v>1663</v>
      </c>
    </row>
    <row r="616" spans="21:22" x14ac:dyDescent="0.2">
      <c r="U616" s="33" t="s">
        <v>537</v>
      </c>
      <c r="V616" s="34" t="s">
        <v>1664</v>
      </c>
    </row>
    <row r="617" spans="21:22" x14ac:dyDescent="0.2">
      <c r="U617" s="33" t="s">
        <v>537</v>
      </c>
      <c r="V617" s="34" t="s">
        <v>1665</v>
      </c>
    </row>
    <row r="618" spans="21:22" x14ac:dyDescent="0.2">
      <c r="U618" s="33" t="s">
        <v>537</v>
      </c>
      <c r="V618" s="34" t="s">
        <v>1666</v>
      </c>
    </row>
    <row r="619" spans="21:22" x14ac:dyDescent="0.2">
      <c r="U619" s="33" t="s">
        <v>537</v>
      </c>
      <c r="V619" s="34" t="s">
        <v>1667</v>
      </c>
    </row>
    <row r="620" spans="21:22" x14ac:dyDescent="0.2">
      <c r="U620" s="33" t="s">
        <v>663</v>
      </c>
      <c r="V620" s="34" t="s">
        <v>1668</v>
      </c>
    </row>
    <row r="621" spans="21:22" x14ac:dyDescent="0.2">
      <c r="U621" s="33" t="s">
        <v>717</v>
      </c>
      <c r="V621" s="34" t="s">
        <v>1669</v>
      </c>
    </row>
    <row r="622" spans="21:22" x14ac:dyDescent="0.2">
      <c r="U622" s="33" t="s">
        <v>764</v>
      </c>
      <c r="V622" s="34" t="s">
        <v>1670</v>
      </c>
    </row>
    <row r="623" spans="21:22" x14ac:dyDescent="0.2">
      <c r="U623" s="33" t="s">
        <v>764</v>
      </c>
      <c r="V623" s="34" t="s">
        <v>1671</v>
      </c>
    </row>
    <row r="624" spans="21:22" x14ac:dyDescent="0.2">
      <c r="U624" s="33" t="s">
        <v>709</v>
      </c>
      <c r="V624" s="34" t="s">
        <v>1672</v>
      </c>
    </row>
    <row r="625" spans="21:22" x14ac:dyDescent="0.2">
      <c r="U625" s="33" t="s">
        <v>709</v>
      </c>
      <c r="V625" s="34" t="s">
        <v>1673</v>
      </c>
    </row>
    <row r="626" spans="21:22" x14ac:dyDescent="0.2">
      <c r="U626" s="33" t="s">
        <v>617</v>
      </c>
      <c r="V626" s="34" t="s">
        <v>1674</v>
      </c>
    </row>
    <row r="627" spans="21:22" x14ac:dyDescent="0.2">
      <c r="U627" s="33" t="s">
        <v>617</v>
      </c>
      <c r="V627" s="34" t="s">
        <v>1675</v>
      </c>
    </row>
    <row r="628" spans="21:22" x14ac:dyDescent="0.2">
      <c r="U628" s="33" t="s">
        <v>617</v>
      </c>
      <c r="V628" s="34" t="s">
        <v>1676</v>
      </c>
    </row>
    <row r="629" spans="21:22" x14ac:dyDescent="0.2">
      <c r="U629" s="33" t="s">
        <v>617</v>
      </c>
      <c r="V629" s="34" t="s">
        <v>1677</v>
      </c>
    </row>
    <row r="630" spans="21:22" x14ac:dyDescent="0.2">
      <c r="U630" s="33" t="s">
        <v>617</v>
      </c>
      <c r="V630" s="34" t="s">
        <v>1678</v>
      </c>
    </row>
    <row r="631" spans="21:22" x14ac:dyDescent="0.2">
      <c r="U631" s="33" t="s">
        <v>617</v>
      </c>
      <c r="V631" s="34" t="s">
        <v>1679</v>
      </c>
    </row>
    <row r="632" spans="21:22" x14ac:dyDescent="0.2">
      <c r="U632" s="33" t="s">
        <v>617</v>
      </c>
      <c r="V632" s="34" t="s">
        <v>1680</v>
      </c>
    </row>
    <row r="633" spans="21:22" x14ac:dyDescent="0.2">
      <c r="U633" s="33" t="s">
        <v>617</v>
      </c>
      <c r="V633" s="34" t="s">
        <v>1681</v>
      </c>
    </row>
    <row r="634" spans="21:22" x14ac:dyDescent="0.2">
      <c r="U634" s="33" t="s">
        <v>617</v>
      </c>
      <c r="V634" s="34" t="s">
        <v>1682</v>
      </c>
    </row>
    <row r="635" spans="21:22" x14ac:dyDescent="0.2">
      <c r="U635" s="33" t="s">
        <v>617</v>
      </c>
      <c r="V635" s="34" t="s">
        <v>1683</v>
      </c>
    </row>
    <row r="636" spans="21:22" x14ac:dyDescent="0.2">
      <c r="U636" s="33" t="s">
        <v>617</v>
      </c>
      <c r="V636" s="34" t="s">
        <v>1684</v>
      </c>
    </row>
    <row r="637" spans="21:22" x14ac:dyDescent="0.2">
      <c r="U637" s="33" t="s">
        <v>617</v>
      </c>
      <c r="V637" s="34" t="s">
        <v>1685</v>
      </c>
    </row>
    <row r="638" spans="21:22" x14ac:dyDescent="0.2">
      <c r="U638" s="33" t="s">
        <v>617</v>
      </c>
      <c r="V638" s="34" t="s">
        <v>1686</v>
      </c>
    </row>
    <row r="639" spans="21:22" x14ac:dyDescent="0.2">
      <c r="U639" s="33" t="s">
        <v>617</v>
      </c>
      <c r="V639" s="34" t="s">
        <v>1687</v>
      </c>
    </row>
    <row r="640" spans="21:22" x14ac:dyDescent="0.2">
      <c r="U640" s="33" t="s">
        <v>617</v>
      </c>
      <c r="V640" s="34" t="s">
        <v>1688</v>
      </c>
    </row>
    <row r="641" spans="21:22" x14ac:dyDescent="0.2">
      <c r="U641" s="33" t="s">
        <v>527</v>
      </c>
      <c r="V641" s="34" t="s">
        <v>1689</v>
      </c>
    </row>
    <row r="642" spans="21:22" x14ac:dyDescent="0.2">
      <c r="U642" s="33" t="s">
        <v>527</v>
      </c>
      <c r="V642" s="34" t="s">
        <v>1690</v>
      </c>
    </row>
    <row r="643" spans="21:22" x14ac:dyDescent="0.2">
      <c r="U643" s="33" t="s">
        <v>527</v>
      </c>
      <c r="V643" s="34" t="s">
        <v>1691</v>
      </c>
    </row>
    <row r="644" spans="21:22" x14ac:dyDescent="0.2">
      <c r="U644" s="33" t="s">
        <v>527</v>
      </c>
      <c r="V644" s="34" t="s">
        <v>1692</v>
      </c>
    </row>
    <row r="645" spans="21:22" x14ac:dyDescent="0.2">
      <c r="U645" s="33" t="s">
        <v>527</v>
      </c>
      <c r="V645" s="34" t="s">
        <v>1693</v>
      </c>
    </row>
    <row r="646" spans="21:22" x14ac:dyDescent="0.2">
      <c r="U646" s="33" t="s">
        <v>578</v>
      </c>
      <c r="V646" s="34" t="s">
        <v>1694</v>
      </c>
    </row>
    <row r="647" spans="21:22" x14ac:dyDescent="0.2">
      <c r="U647" s="33" t="s">
        <v>617</v>
      </c>
      <c r="V647" s="34" t="s">
        <v>1695</v>
      </c>
    </row>
    <row r="648" spans="21:22" x14ac:dyDescent="0.2">
      <c r="U648" s="33" t="s">
        <v>516</v>
      </c>
      <c r="V648" s="34" t="s">
        <v>1696</v>
      </c>
    </row>
    <row r="649" spans="21:22" x14ac:dyDescent="0.2">
      <c r="U649" s="33" t="s">
        <v>516</v>
      </c>
      <c r="V649" s="34" t="s">
        <v>1697</v>
      </c>
    </row>
    <row r="650" spans="21:22" x14ac:dyDescent="0.2">
      <c r="U650" s="33" t="s">
        <v>434</v>
      </c>
      <c r="V650" s="34" t="s">
        <v>1698</v>
      </c>
    </row>
    <row r="651" spans="21:22" x14ac:dyDescent="0.2">
      <c r="U651" s="33" t="s">
        <v>434</v>
      </c>
      <c r="V651" s="34" t="s">
        <v>1699</v>
      </c>
    </row>
    <row r="652" spans="21:22" x14ac:dyDescent="0.2">
      <c r="U652" s="33" t="s">
        <v>434</v>
      </c>
      <c r="V652" s="34" t="s">
        <v>1700</v>
      </c>
    </row>
    <row r="653" spans="21:22" x14ac:dyDescent="0.2">
      <c r="U653" s="33" t="s">
        <v>578</v>
      </c>
      <c r="V653" s="34" t="s">
        <v>1701</v>
      </c>
    </row>
    <row r="654" spans="21:22" x14ac:dyDescent="0.2">
      <c r="U654" s="33" t="s">
        <v>578</v>
      </c>
      <c r="V654" s="34" t="s">
        <v>1702</v>
      </c>
    </row>
    <row r="655" spans="21:22" x14ac:dyDescent="0.2">
      <c r="U655" s="33" t="s">
        <v>578</v>
      </c>
      <c r="V655" s="34" t="s">
        <v>1703</v>
      </c>
    </row>
    <row r="656" spans="21:22" x14ac:dyDescent="0.2">
      <c r="U656" s="33" t="s">
        <v>617</v>
      </c>
      <c r="V656" s="34" t="s">
        <v>1704</v>
      </c>
    </row>
    <row r="657" spans="21:22" x14ac:dyDescent="0.2">
      <c r="U657" s="49" t="s">
        <v>578</v>
      </c>
      <c r="V657" s="34" t="s">
        <v>1705</v>
      </c>
    </row>
    <row r="658" spans="21:22" x14ac:dyDescent="0.2">
      <c r="U658" s="33" t="s">
        <v>496</v>
      </c>
      <c r="V658" s="34" t="s">
        <v>1706</v>
      </c>
    </row>
    <row r="659" spans="21:22" x14ac:dyDescent="0.2">
      <c r="U659" s="33" t="s">
        <v>434</v>
      </c>
      <c r="V659" s="34" t="s">
        <v>1707</v>
      </c>
    </row>
    <row r="660" spans="21:22" x14ac:dyDescent="0.2">
      <c r="U660" s="49" t="s">
        <v>434</v>
      </c>
      <c r="V660" s="34" t="s">
        <v>1708</v>
      </c>
    </row>
    <row r="661" spans="21:22" x14ac:dyDescent="0.2">
      <c r="U661" s="49" t="s">
        <v>496</v>
      </c>
      <c r="V661" s="34" t="s">
        <v>1709</v>
      </c>
    </row>
    <row r="662" spans="21:22" x14ac:dyDescent="0.2">
      <c r="U662" s="49" t="s">
        <v>496</v>
      </c>
      <c r="V662" s="34" t="s">
        <v>1710</v>
      </c>
    </row>
    <row r="663" spans="21:22" x14ac:dyDescent="0.2">
      <c r="U663" s="33" t="s">
        <v>496</v>
      </c>
      <c r="V663" s="34" t="s">
        <v>1711</v>
      </c>
    </row>
    <row r="664" spans="21:22" x14ac:dyDescent="0.2">
      <c r="U664" s="33" t="s">
        <v>740</v>
      </c>
      <c r="V664" s="34" t="s">
        <v>1712</v>
      </c>
    </row>
    <row r="665" spans="21:22" x14ac:dyDescent="0.2">
      <c r="U665" s="33" t="s">
        <v>740</v>
      </c>
      <c r="V665" s="34" t="s">
        <v>1713</v>
      </c>
    </row>
    <row r="666" spans="21:22" x14ac:dyDescent="0.2">
      <c r="U666" s="33" t="s">
        <v>740</v>
      </c>
      <c r="V666" s="34" t="s">
        <v>1714</v>
      </c>
    </row>
    <row r="667" spans="21:22" x14ac:dyDescent="0.2">
      <c r="U667" s="33" t="s">
        <v>670</v>
      </c>
      <c r="V667" s="34" t="s">
        <v>1715</v>
      </c>
    </row>
    <row r="668" spans="21:22" x14ac:dyDescent="0.2">
      <c r="U668" s="33" t="s">
        <v>448</v>
      </c>
      <c r="V668" s="34" t="s">
        <v>1716</v>
      </c>
    </row>
    <row r="669" spans="21:22" x14ac:dyDescent="0.2">
      <c r="U669" s="33" t="s">
        <v>448</v>
      </c>
      <c r="V669" s="34" t="s">
        <v>1717</v>
      </c>
    </row>
    <row r="670" spans="21:22" x14ac:dyDescent="0.2">
      <c r="U670" s="33" t="s">
        <v>740</v>
      </c>
      <c r="V670" s="34" t="s">
        <v>1718</v>
      </c>
    </row>
    <row r="671" spans="21:22" x14ac:dyDescent="0.2">
      <c r="U671" s="33" t="s">
        <v>448</v>
      </c>
      <c r="V671" s="34" t="s">
        <v>1719</v>
      </c>
    </row>
    <row r="672" spans="21:22" x14ac:dyDescent="0.2">
      <c r="U672" s="33" t="s">
        <v>448</v>
      </c>
      <c r="V672" s="34" t="s">
        <v>1720</v>
      </c>
    </row>
    <row r="673" spans="21:22" x14ac:dyDescent="0.2">
      <c r="U673" s="33" t="s">
        <v>448</v>
      </c>
      <c r="V673" s="34" t="s">
        <v>1721</v>
      </c>
    </row>
    <row r="674" spans="21:22" x14ac:dyDescent="0.2">
      <c r="U674" s="33" t="s">
        <v>670</v>
      </c>
      <c r="V674" s="34" t="s">
        <v>1722</v>
      </c>
    </row>
    <row r="675" spans="21:22" x14ac:dyDescent="0.2">
      <c r="U675" s="33" t="s">
        <v>670</v>
      </c>
      <c r="V675" s="34" t="s">
        <v>1723</v>
      </c>
    </row>
    <row r="676" spans="21:22" x14ac:dyDescent="0.2">
      <c r="U676" s="33" t="s">
        <v>448</v>
      </c>
      <c r="V676" s="34" t="s">
        <v>1724</v>
      </c>
    </row>
    <row r="677" spans="21:22" x14ac:dyDescent="0.2">
      <c r="U677" s="33" t="s">
        <v>448</v>
      </c>
      <c r="V677" s="34" t="s">
        <v>1725</v>
      </c>
    </row>
    <row r="678" spans="21:22" x14ac:dyDescent="0.2">
      <c r="U678" s="33" t="s">
        <v>448</v>
      </c>
      <c r="V678" s="34" t="s">
        <v>1726</v>
      </c>
    </row>
    <row r="679" spans="21:22" x14ac:dyDescent="0.2">
      <c r="U679" s="33" t="s">
        <v>448</v>
      </c>
      <c r="V679" s="34" t="s">
        <v>1727</v>
      </c>
    </row>
    <row r="680" spans="21:22" x14ac:dyDescent="0.2">
      <c r="U680" s="33" t="s">
        <v>448</v>
      </c>
      <c r="V680" s="34" t="s">
        <v>1728</v>
      </c>
    </row>
    <row r="681" spans="21:22" x14ac:dyDescent="0.2">
      <c r="U681" s="33" t="s">
        <v>448</v>
      </c>
      <c r="V681" s="34" t="s">
        <v>1729</v>
      </c>
    </row>
    <row r="682" spans="21:22" x14ac:dyDescent="0.2">
      <c r="U682" s="33" t="s">
        <v>772</v>
      </c>
      <c r="V682" s="34" t="s">
        <v>1730</v>
      </c>
    </row>
    <row r="683" spans="21:22" x14ac:dyDescent="0.2">
      <c r="U683" s="33" t="s">
        <v>748</v>
      </c>
      <c r="V683" s="34" t="s">
        <v>1731</v>
      </c>
    </row>
    <row r="684" spans="21:22" x14ac:dyDescent="0.2">
      <c r="U684" s="33" t="s">
        <v>748</v>
      </c>
      <c r="V684" s="34" t="s">
        <v>1732</v>
      </c>
    </row>
    <row r="685" spans="21:22" x14ac:dyDescent="0.2">
      <c r="U685" s="33" t="s">
        <v>448</v>
      </c>
      <c r="V685" s="34" t="s">
        <v>1733</v>
      </c>
    </row>
    <row r="686" spans="21:22" x14ac:dyDescent="0.2">
      <c r="U686" s="49" t="s">
        <v>725</v>
      </c>
      <c r="V686" s="34" t="s">
        <v>1734</v>
      </c>
    </row>
    <row r="687" spans="21:22" x14ac:dyDescent="0.2">
      <c r="U687" s="49" t="s">
        <v>756</v>
      </c>
      <c r="V687" s="34" t="s">
        <v>1735</v>
      </c>
    </row>
    <row r="688" spans="21:22" x14ac:dyDescent="0.2">
      <c r="U688" s="33" t="s">
        <v>756</v>
      </c>
      <c r="V688" s="34" t="s">
        <v>1736</v>
      </c>
    </row>
    <row r="689" spans="21:22" x14ac:dyDescent="0.2">
      <c r="U689" s="49" t="s">
        <v>448</v>
      </c>
      <c r="V689" s="34" t="s">
        <v>1737</v>
      </c>
    </row>
    <row r="690" spans="21:22" x14ac:dyDescent="0.2">
      <c r="U690" s="49" t="s">
        <v>756</v>
      </c>
      <c r="V690" s="34" t="s">
        <v>1738</v>
      </c>
    </row>
    <row r="691" spans="21:22" x14ac:dyDescent="0.2">
      <c r="U691" s="49" t="s">
        <v>756</v>
      </c>
      <c r="V691" s="34" t="s">
        <v>1739</v>
      </c>
    </row>
    <row r="692" spans="21:22" x14ac:dyDescent="0.2">
      <c r="U692" s="49" t="s">
        <v>756</v>
      </c>
      <c r="V692" s="34" t="s">
        <v>1740</v>
      </c>
    </row>
    <row r="693" spans="21:22" x14ac:dyDescent="0.2">
      <c r="U693" s="49" t="s">
        <v>756</v>
      </c>
      <c r="V693" s="34" t="s">
        <v>1741</v>
      </c>
    </row>
    <row r="694" spans="21:22" x14ac:dyDescent="0.2">
      <c r="U694" s="49" t="s">
        <v>756</v>
      </c>
      <c r="V694" s="34" t="s">
        <v>1742</v>
      </c>
    </row>
    <row r="695" spans="21:22" x14ac:dyDescent="0.2">
      <c r="U695" s="49" t="s">
        <v>756</v>
      </c>
      <c r="V695" s="34" t="s">
        <v>1743</v>
      </c>
    </row>
    <row r="696" spans="21:22" x14ac:dyDescent="0.2">
      <c r="U696" s="49" t="s">
        <v>756</v>
      </c>
      <c r="V696" s="34" t="s">
        <v>1744</v>
      </c>
    </row>
    <row r="697" spans="21:22" x14ac:dyDescent="0.2">
      <c r="U697" s="49" t="s">
        <v>756</v>
      </c>
      <c r="V697" s="34" t="s">
        <v>1745</v>
      </c>
    </row>
    <row r="698" spans="21:22" x14ac:dyDescent="0.2">
      <c r="U698" s="49" t="s">
        <v>756</v>
      </c>
      <c r="V698" s="34" t="s">
        <v>1746</v>
      </c>
    </row>
    <row r="699" spans="21:22" x14ac:dyDescent="0.2">
      <c r="U699" s="49" t="s">
        <v>756</v>
      </c>
      <c r="V699" s="34" t="s">
        <v>1747</v>
      </c>
    </row>
    <row r="700" spans="21:22" x14ac:dyDescent="0.2">
      <c r="U700" s="49" t="s">
        <v>756</v>
      </c>
      <c r="V700" s="34" t="s">
        <v>1748</v>
      </c>
    </row>
    <row r="701" spans="21:22" x14ac:dyDescent="0.2">
      <c r="U701" s="33" t="s">
        <v>756</v>
      </c>
      <c r="V701" s="34" t="s">
        <v>1749</v>
      </c>
    </row>
    <row r="702" spans="21:22" x14ac:dyDescent="0.2">
      <c r="U702" s="33" t="s">
        <v>725</v>
      </c>
      <c r="V702" s="34" t="s">
        <v>1750</v>
      </c>
    </row>
    <row r="703" spans="21:22" x14ac:dyDescent="0.2">
      <c r="U703" s="33" t="s">
        <v>725</v>
      </c>
      <c r="V703" s="34" t="s">
        <v>1751</v>
      </c>
    </row>
    <row r="704" spans="21:22" x14ac:dyDescent="0.2">
      <c r="U704" s="33" t="s">
        <v>725</v>
      </c>
      <c r="V704" s="34" t="s">
        <v>1752</v>
      </c>
    </row>
    <row r="705" spans="21:22" x14ac:dyDescent="0.2">
      <c r="U705" s="33" t="s">
        <v>725</v>
      </c>
      <c r="V705" s="34" t="s">
        <v>1753</v>
      </c>
    </row>
    <row r="706" spans="21:22" x14ac:dyDescent="0.2">
      <c r="U706" s="33" t="s">
        <v>725</v>
      </c>
      <c r="V706" s="34" t="s">
        <v>1754</v>
      </c>
    </row>
    <row r="707" spans="21:22" x14ac:dyDescent="0.2">
      <c r="U707" s="33" t="s">
        <v>448</v>
      </c>
      <c r="V707" s="34" t="s">
        <v>1755</v>
      </c>
    </row>
    <row r="708" spans="21:22" x14ac:dyDescent="0.2">
      <c r="U708" s="49" t="s">
        <v>448</v>
      </c>
      <c r="V708" s="34" t="s">
        <v>1756</v>
      </c>
    </row>
    <row r="709" spans="21:22" x14ac:dyDescent="0.2">
      <c r="U709" s="49" t="s">
        <v>404</v>
      </c>
      <c r="V709" s="34" t="s">
        <v>1757</v>
      </c>
    </row>
    <row r="710" spans="21:22" x14ac:dyDescent="0.2">
      <c r="U710" s="49" t="s">
        <v>404</v>
      </c>
      <c r="V710" s="34" t="s">
        <v>1758</v>
      </c>
    </row>
    <row r="711" spans="21:22" x14ac:dyDescent="0.2">
      <c r="U711" s="49" t="s">
        <v>404</v>
      </c>
      <c r="V711" s="34" t="s">
        <v>1759</v>
      </c>
    </row>
    <row r="712" spans="21:22" x14ac:dyDescent="0.2">
      <c r="U712" s="33" t="s">
        <v>404</v>
      </c>
      <c r="V712" s="34" t="s">
        <v>1760</v>
      </c>
    </row>
    <row r="713" spans="21:22" x14ac:dyDescent="0.2">
      <c r="U713" s="33" t="s">
        <v>670</v>
      </c>
      <c r="V713" s="34" t="s">
        <v>1761</v>
      </c>
    </row>
    <row r="714" spans="21:22" x14ac:dyDescent="0.2">
      <c r="U714" s="33" t="s">
        <v>434</v>
      </c>
      <c r="V714" s="34" t="s">
        <v>1762</v>
      </c>
    </row>
    <row r="715" spans="21:22" x14ac:dyDescent="0.2">
      <c r="U715" s="33" t="s">
        <v>772</v>
      </c>
      <c r="V715" s="34" t="s">
        <v>1763</v>
      </c>
    </row>
    <row r="716" spans="21:22" x14ac:dyDescent="0.2">
      <c r="U716" s="33" t="s">
        <v>617</v>
      </c>
      <c r="V716" s="34" t="s">
        <v>1764</v>
      </c>
    </row>
    <row r="717" spans="21:22" x14ac:dyDescent="0.2">
      <c r="U717" s="33" t="s">
        <v>434</v>
      </c>
      <c r="V717" s="34" t="s">
        <v>1765</v>
      </c>
    </row>
    <row r="718" spans="21:22" x14ac:dyDescent="0.2">
      <c r="U718" s="33" t="s">
        <v>599</v>
      </c>
      <c r="V718" s="34" t="s">
        <v>1766</v>
      </c>
    </row>
    <row r="719" spans="21:22" x14ac:dyDescent="0.2">
      <c r="U719" s="33" t="s">
        <v>599</v>
      </c>
      <c r="V719" s="34" t="s">
        <v>1767</v>
      </c>
    </row>
    <row r="720" spans="21:22" x14ac:dyDescent="0.2">
      <c r="U720" s="33" t="s">
        <v>599</v>
      </c>
      <c r="V720" s="34" t="s">
        <v>1768</v>
      </c>
    </row>
    <row r="721" spans="21:22" x14ac:dyDescent="0.2">
      <c r="U721" s="33" t="s">
        <v>599</v>
      </c>
      <c r="V721" s="34" t="s">
        <v>1769</v>
      </c>
    </row>
    <row r="722" spans="21:22" x14ac:dyDescent="0.2">
      <c r="U722" s="33" t="s">
        <v>434</v>
      </c>
      <c r="V722" s="34" t="s">
        <v>1770</v>
      </c>
    </row>
    <row r="723" spans="21:22" x14ac:dyDescent="0.2">
      <c r="U723" s="33" t="s">
        <v>434</v>
      </c>
      <c r="V723" s="34" t="s">
        <v>1771</v>
      </c>
    </row>
    <row r="724" spans="21:22" x14ac:dyDescent="0.2">
      <c r="U724" s="33" t="s">
        <v>434</v>
      </c>
      <c r="V724" s="34" t="s">
        <v>1772</v>
      </c>
    </row>
    <row r="725" spans="21:22" x14ac:dyDescent="0.2">
      <c r="U725" s="33" t="s">
        <v>434</v>
      </c>
      <c r="V725" s="34" t="s">
        <v>1773</v>
      </c>
    </row>
    <row r="726" spans="21:22" x14ac:dyDescent="0.2">
      <c r="U726" s="34" t="s">
        <v>637</v>
      </c>
      <c r="V726" s="34" t="s">
        <v>1774</v>
      </c>
    </row>
  </sheetData>
  <sheetProtection algorithmName="SHA-512" hashValue="oQvr17ngsYeZSCl4ffqMlhhfMmLuK5XDqSPHi3rrWdtV4DxiLj5WQbDODUx0+ic/vsnHJKNEGlZ1HjclONvUCA==" saltValue="zZXvbTmBsXzK5LSXxXalXQ==" spinCount="100000" sheet="1" objects="1" scenarios="1" selectLockedCells="1" selectUnlockedCells="1"/>
  <autoFilter ref="B2:AF2" xr:uid="{00000000-0009-0000-0000-000003000000}"/>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22</vt:i4>
      </vt:variant>
    </vt:vector>
  </HeadingPairs>
  <TitlesOfParts>
    <vt:vector size="26" baseType="lpstr">
      <vt:lpstr>Programación Pagos</vt:lpstr>
      <vt:lpstr>Sgto Trimestre</vt:lpstr>
      <vt:lpstr>Indicadores</vt:lpstr>
      <vt:lpstr>Codigo</vt:lpstr>
      <vt:lpstr>'Programación Pagos'!Área_de_impresión</vt:lpstr>
      <vt:lpstr>'Sgto Trimestre'!Área_de_impresión</vt:lpstr>
      <vt:lpstr>clase</vt:lpstr>
      <vt:lpstr>clase1</vt:lpstr>
      <vt:lpstr>dependencia</vt:lpstr>
      <vt:lpstr>edad</vt:lpstr>
      <vt:lpstr>entidad</vt:lpstr>
      <vt:lpstr>Grupo</vt:lpstr>
      <vt:lpstr>LA</vt:lpstr>
      <vt:lpstr>MP_</vt:lpstr>
      <vt:lpstr>MR_</vt:lpstr>
      <vt:lpstr>pilar</vt:lpstr>
      <vt:lpstr>Procedimiento</vt:lpstr>
      <vt:lpstr>Proceso</vt:lpstr>
      <vt:lpstr>proceso_mga</vt:lpstr>
      <vt:lpstr>Prog</vt:lpstr>
      <vt:lpstr>programa</vt:lpstr>
      <vt:lpstr>SECTOR</vt:lpstr>
      <vt:lpstr>si_no</vt:lpstr>
      <vt:lpstr>subproceso</vt:lpstr>
      <vt:lpstr>subprograma</vt:lpstr>
      <vt:lpstr>tipo</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PwC</dc:creator>
  <cp:lastModifiedBy>Abel Antonio Granada Acosta</cp:lastModifiedBy>
  <cp:lastPrinted>2018-11-09T04:50:04Z</cp:lastPrinted>
  <dcterms:created xsi:type="dcterms:W3CDTF">2005-02-23T21:45:27Z</dcterms:created>
  <dcterms:modified xsi:type="dcterms:W3CDTF">2019-09-13T16:52:58Z</dcterms:modified>
</cp:coreProperties>
</file>